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4625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P61" i="1" l="1"/>
  <c r="J62" i="1"/>
  <c r="E62" i="1"/>
  <c r="P62" i="1" l="1"/>
  <c r="F56" i="1"/>
  <c r="J83" i="1" l="1"/>
  <c r="P83" i="1" s="1"/>
  <c r="J82" i="1"/>
  <c r="P82" i="1" s="1"/>
  <c r="E83" i="1"/>
  <c r="E82" i="1"/>
  <c r="J51" i="1" l="1"/>
  <c r="E51" i="1"/>
  <c r="E87" i="1"/>
  <c r="E84" i="1"/>
  <c r="E81" i="1"/>
  <c r="E80" i="1"/>
  <c r="E79" i="1"/>
  <c r="E78" i="1"/>
  <c r="E75" i="1"/>
  <c r="E74" i="1"/>
  <c r="E73" i="1"/>
  <c r="E72" i="1"/>
  <c r="E71" i="1"/>
  <c r="E70" i="1"/>
  <c r="E69" i="1"/>
  <c r="E66" i="1"/>
  <c r="E65" i="1"/>
  <c r="E64" i="1"/>
  <c r="E63" i="1"/>
  <c r="E61" i="1"/>
  <c r="E60" i="1"/>
  <c r="E59" i="1"/>
  <c r="E58" i="1"/>
  <c r="E55" i="1"/>
  <c r="E54" i="1"/>
  <c r="E53" i="1"/>
  <c r="E52" i="1"/>
  <c r="E50" i="1"/>
  <c r="E49" i="1"/>
  <c r="E48" i="1"/>
  <c r="E47" i="1"/>
  <c r="E46" i="1"/>
  <c r="E45" i="1"/>
  <c r="E44" i="1"/>
  <c r="E43" i="1"/>
  <c r="E42" i="1"/>
  <c r="E41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P51" i="1" l="1"/>
  <c r="J23" i="1"/>
  <c r="P23" i="1" s="1"/>
  <c r="J28" i="1" l="1"/>
  <c r="P28" i="1" s="1"/>
  <c r="J30" i="1"/>
  <c r="P30" i="1" s="1"/>
  <c r="O85" i="1" l="1"/>
  <c r="O86" i="1" s="1"/>
  <c r="J74" i="1" l="1"/>
  <c r="J75" i="1"/>
  <c r="J53" i="1" l="1"/>
  <c r="P53" i="1" l="1"/>
  <c r="J80" i="1"/>
  <c r="P80" i="1" l="1"/>
  <c r="J59" i="1"/>
  <c r="P59" i="1" l="1"/>
  <c r="J32" i="1"/>
  <c r="J31" i="1"/>
  <c r="P31" i="1" s="1"/>
  <c r="P32" i="1" l="1"/>
  <c r="J49" i="1"/>
  <c r="P49" i="1" l="1"/>
  <c r="O39" i="1"/>
  <c r="N39" i="1"/>
  <c r="M39" i="1"/>
  <c r="L39" i="1"/>
  <c r="K39" i="1"/>
  <c r="J27" i="1" l="1"/>
  <c r="J24" i="1"/>
  <c r="J79" i="1" l="1"/>
  <c r="P79" i="1" l="1"/>
  <c r="J44" i="1" l="1"/>
  <c r="P44" i="1" l="1"/>
  <c r="F85" i="1"/>
  <c r="F86" i="1" s="1"/>
  <c r="O76" i="1"/>
  <c r="J88" i="1"/>
  <c r="J87" i="1" l="1"/>
  <c r="E85" i="1"/>
  <c r="J84" i="1"/>
  <c r="J81" i="1"/>
  <c r="J78" i="1"/>
  <c r="J73" i="1"/>
  <c r="J72" i="1"/>
  <c r="J71" i="1"/>
  <c r="J70" i="1"/>
  <c r="J69" i="1"/>
  <c r="J66" i="1"/>
  <c r="J65" i="1"/>
  <c r="J64" i="1"/>
  <c r="J63" i="1"/>
  <c r="J61" i="1"/>
  <c r="J60" i="1"/>
  <c r="J58" i="1"/>
  <c r="J55" i="1"/>
  <c r="P81" i="1" l="1"/>
  <c r="J54" i="1"/>
  <c r="J52" i="1"/>
  <c r="J50" i="1"/>
  <c r="J48" i="1"/>
  <c r="J47" i="1"/>
  <c r="J46" i="1"/>
  <c r="J45" i="1"/>
  <c r="J43" i="1"/>
  <c r="J42" i="1"/>
  <c r="J41" i="1"/>
  <c r="J38" i="1"/>
  <c r="J36" i="1"/>
  <c r="J39" i="1" l="1"/>
  <c r="P27" i="1"/>
  <c r="P24" i="1" l="1"/>
  <c r="J37" i="1" l="1"/>
  <c r="J35" i="1"/>
  <c r="J34" i="1"/>
  <c r="J33" i="1"/>
  <c r="J29" i="1"/>
  <c r="J26" i="1"/>
  <c r="J25" i="1"/>
  <c r="J22" i="1"/>
  <c r="J21" i="1"/>
  <c r="J20" i="1"/>
  <c r="J19" i="1"/>
  <c r="J18" i="1"/>
  <c r="J17" i="1"/>
  <c r="J16" i="1"/>
  <c r="E39" i="1" l="1"/>
  <c r="P39" i="1" s="1"/>
  <c r="I39" i="1"/>
  <c r="H39" i="1"/>
  <c r="G39" i="1"/>
  <c r="F39" i="1"/>
  <c r="O67" i="1" l="1"/>
  <c r="N67" i="1"/>
  <c r="M67" i="1"/>
  <c r="L67" i="1"/>
  <c r="K67" i="1"/>
  <c r="J67" i="1"/>
  <c r="I67" i="1"/>
  <c r="H67" i="1"/>
  <c r="G67" i="1"/>
  <c r="F67" i="1"/>
  <c r="E67" i="1"/>
  <c r="P34" i="1" l="1"/>
  <c r="P36" i="1"/>
  <c r="P47" i="1" l="1"/>
  <c r="P84" i="1" l="1"/>
  <c r="P78" i="1"/>
  <c r="O77" i="1"/>
  <c r="N76" i="1"/>
  <c r="N77" i="1" s="1"/>
  <c r="M76" i="1"/>
  <c r="M77" i="1" s="1"/>
  <c r="L76" i="1"/>
  <c r="L77" i="1" s="1"/>
  <c r="K76" i="1"/>
  <c r="K77" i="1" s="1"/>
  <c r="J76" i="1"/>
  <c r="I76" i="1"/>
  <c r="I77" i="1" s="1"/>
  <c r="H76" i="1"/>
  <c r="H77" i="1" s="1"/>
  <c r="G76" i="1"/>
  <c r="G77" i="1" s="1"/>
  <c r="F76" i="1"/>
  <c r="F77" i="1" s="1"/>
  <c r="E76" i="1"/>
  <c r="J77" i="1" l="1"/>
  <c r="P76" i="1"/>
  <c r="E77" i="1"/>
  <c r="P64" i="1"/>
  <c r="P77" i="1" l="1"/>
  <c r="P75" i="1" l="1"/>
  <c r="P74" i="1"/>
  <c r="P73" i="1"/>
  <c r="P72" i="1"/>
  <c r="P71" i="1"/>
  <c r="P70" i="1"/>
  <c r="P69" i="1"/>
  <c r="O68" i="1"/>
  <c r="M68" i="1"/>
  <c r="N68" i="1"/>
  <c r="L68" i="1"/>
  <c r="K68" i="1"/>
  <c r="J68" i="1"/>
  <c r="I68" i="1"/>
  <c r="H68" i="1"/>
  <c r="G68" i="1"/>
  <c r="F68" i="1"/>
  <c r="P67" i="1"/>
  <c r="E68" i="1" l="1"/>
  <c r="P68" i="1" s="1"/>
  <c r="P29" i="1"/>
  <c r="P18" i="1"/>
  <c r="P17" i="1"/>
  <c r="P88" i="1" l="1"/>
  <c r="P65" i="1"/>
  <c r="P55" i="1" l="1"/>
  <c r="P54" i="1"/>
  <c r="P58" i="1" l="1"/>
  <c r="O56" i="1"/>
  <c r="O57" i="1" s="1"/>
  <c r="N56" i="1"/>
  <c r="N57" i="1" s="1"/>
  <c r="M56" i="1"/>
  <c r="L56" i="1"/>
  <c r="K56" i="1"/>
  <c r="K57" i="1" s="1"/>
  <c r="J56" i="1"/>
  <c r="I56" i="1"/>
  <c r="I57" i="1" s="1"/>
  <c r="H56" i="1"/>
  <c r="G56" i="1"/>
  <c r="E56" i="1"/>
  <c r="P66" i="1"/>
  <c r="P63" i="1"/>
  <c r="P60" i="1"/>
  <c r="P52" i="1"/>
  <c r="L57" i="1" l="1"/>
  <c r="J57" i="1"/>
  <c r="H57" i="1"/>
  <c r="G57" i="1"/>
  <c r="F57" i="1"/>
  <c r="M57" i="1"/>
  <c r="P56" i="1"/>
  <c r="E57" i="1"/>
  <c r="P50" i="1"/>
  <c r="P57" i="1" l="1"/>
  <c r="O40" i="1"/>
  <c r="N40" i="1"/>
  <c r="M40" i="1"/>
  <c r="L40" i="1"/>
  <c r="K40" i="1"/>
  <c r="J40" i="1"/>
  <c r="I40" i="1"/>
  <c r="H40" i="1"/>
  <c r="G40" i="1"/>
  <c r="F40" i="1"/>
  <c r="O14" i="1"/>
  <c r="P48" i="1"/>
  <c r="P46" i="1"/>
  <c r="P45" i="1"/>
  <c r="P43" i="1"/>
  <c r="P42" i="1"/>
  <c r="P41" i="1"/>
  <c r="E14" i="1"/>
  <c r="E40" i="1" l="1"/>
  <c r="P40" i="1" s="1"/>
  <c r="N14" i="1"/>
  <c r="M14" i="1"/>
  <c r="L14" i="1"/>
  <c r="K14" i="1"/>
  <c r="J14" i="1"/>
  <c r="I14" i="1"/>
  <c r="H14" i="1"/>
  <c r="G14" i="1"/>
  <c r="F14" i="1"/>
  <c r="N85" i="1"/>
  <c r="M85" i="1"/>
  <c r="L85" i="1"/>
  <c r="K85" i="1"/>
  <c r="J85" i="1"/>
  <c r="I85" i="1"/>
  <c r="H85" i="1"/>
  <c r="G85" i="1"/>
  <c r="E89" i="1"/>
  <c r="P87" i="1"/>
  <c r="P38" i="1"/>
  <c r="F89" i="1" l="1"/>
  <c r="H89" i="1"/>
  <c r="J89" i="1"/>
  <c r="L89" i="1"/>
  <c r="N89" i="1"/>
  <c r="G89" i="1"/>
  <c r="I89" i="1"/>
  <c r="K89" i="1"/>
  <c r="M89" i="1"/>
  <c r="P22" i="1"/>
  <c r="P21" i="1"/>
  <c r="P20" i="1"/>
  <c r="P19" i="1"/>
  <c r="N86" i="1"/>
  <c r="M86" i="1"/>
  <c r="L86" i="1"/>
  <c r="K86" i="1"/>
  <c r="J86" i="1"/>
  <c r="I86" i="1"/>
  <c r="H86" i="1"/>
  <c r="G86" i="1"/>
  <c r="E86" i="1"/>
  <c r="P35" i="1"/>
  <c r="O15" i="1" l="1"/>
  <c r="M15" i="1"/>
  <c r="K15" i="1"/>
  <c r="I15" i="1"/>
  <c r="G15" i="1"/>
  <c r="E15" i="1"/>
  <c r="N15" i="1"/>
  <c r="L15" i="1"/>
  <c r="J15" i="1"/>
  <c r="H15" i="1"/>
  <c r="F15" i="1"/>
  <c r="P86" i="1"/>
  <c r="P85" i="1"/>
  <c r="P37" i="1"/>
  <c r="P33" i="1"/>
  <c r="P26" i="1"/>
  <c r="P25" i="1"/>
  <c r="P16" i="1" l="1"/>
  <c r="P15" i="1"/>
  <c r="P14" i="1"/>
  <c r="P89" i="1" s="1"/>
  <c r="O89" i="1"/>
</calcChain>
</file>

<file path=xl/sharedStrings.xml><?xml version="1.0" encoding="utf-8"?>
<sst xmlns="http://schemas.openxmlformats.org/spreadsheetml/2006/main" count="257" uniqueCount="205">
  <si>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</si>
  <si>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</si>
  <si>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</si>
  <si>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</si>
  <si>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</si>
  <si>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</si>
  <si>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</si>
  <si>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</si>
  <si>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</si>
  <si>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</si>
  <si>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</si>
  <si>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</si>
  <si>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</si>
  <si>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</si>
  <si>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</si>
  <si>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</si>
  <si>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</si>
  <si>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</si>
  <si>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Миколаївська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</si>
  <si>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</si>
  <si>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</si>
  <si>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</si>
  <si>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</si>
  <si>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</si>
  <si>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</si>
  <si>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</si>
  <si>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</si>
  <si>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</si>
  <si>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0910</t>
  </si>
  <si>
    <t>1010</t>
  </si>
  <si>
    <t>Надання дошкільної освіти</t>
  </si>
  <si>
    <t>Компенсаційні виплати на пільговий проїзд автомобільним транспортом окремим категоріям громадян</t>
  </si>
  <si>
    <t>Інші заходи у сфері соціального захисту і соціального забезпечення</t>
  </si>
  <si>
    <t>0824</t>
  </si>
  <si>
    <t>4040</t>
  </si>
  <si>
    <t>Забезпечення діяльності музеїв i виставок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</si>
  <si>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</si>
  <si>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</si>
  <si>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</si>
  <si>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0829</t>
  </si>
  <si>
    <t>4082</t>
  </si>
  <si>
    <t>Інші заходи в галузі культури і мистецтва</t>
  </si>
  <si>
    <t>0810</t>
  </si>
  <si>
    <t>Проведення навчально-тренувальних зборів і змагань з олімпійських видів спорту</t>
  </si>
  <si>
    <t>0620</t>
  </si>
  <si>
    <t>0116030</t>
  </si>
  <si>
    <t>6030</t>
  </si>
  <si>
    <t>Організація благоустрою населених пунктів</t>
  </si>
  <si>
    <t>0443</t>
  </si>
  <si>
    <t>0490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</si>
  <si>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</si>
  <si>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</si>
  <si>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0117693</t>
  </si>
  <si>
    <t>7693</t>
  </si>
  <si>
    <t>Інші заходи, пов`язані з економічною діяльністю</t>
  </si>
  <si>
    <t>0118340</t>
  </si>
  <si>
    <t>0540</t>
  </si>
  <si>
    <t>8340</t>
  </si>
  <si>
    <t>Природоохоронні заходи за рахунок цільових фондів</t>
  </si>
  <si>
    <t>X</t>
  </si>
  <si>
    <t>УСЬОГО</t>
  </si>
  <si>
    <t>(код бюджету)</t>
  </si>
  <si>
    <t xml:space="preserve">"Про міський бюджет Миколаївської міської ради Стрийського </t>
  </si>
  <si>
    <t>Надання позашкільної освіти закладами позашкільної освіти, заходи із позашкільної роботи з дітьми</t>
  </si>
  <si>
    <t>Забезпечення діяльності інших закладів у сфері освіти</t>
  </si>
  <si>
    <t>Утримання та навчально-тренувальна робота комунальних дитячо-юнацьких спортивних шкіл</t>
  </si>
  <si>
    <t>0960</t>
  </si>
  <si>
    <t>0990</t>
  </si>
  <si>
    <t>0731</t>
  </si>
  <si>
    <t>Багатопрофільна стаціонарна медична допомога населенню</t>
  </si>
  <si>
    <t>0721</t>
  </si>
  <si>
    <t>Амбулаторно-поліклінічна допомога населенню, крім первинної медичної допомоги</t>
  </si>
  <si>
    <t>0763</t>
  </si>
  <si>
    <t>Забезпечення діяльності інших закладів у сфері охорони здоров`я</t>
  </si>
  <si>
    <t>0112010</t>
  </si>
  <si>
    <t>0112080</t>
  </si>
  <si>
    <t>0112151</t>
  </si>
  <si>
    <t xml:space="preserve">Надання спеціальної освіти мистецькими школами </t>
  </si>
  <si>
    <t>Забезпечення діяльності бібліотек</t>
  </si>
  <si>
    <t>Забезпечення діяльності інших закладів в галузі культури і мистецтва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</si>
  <si>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</si>
  <si>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Фінансове управління</t>
  </si>
  <si>
    <t>Інші заходи та заклади молодіжної політики</t>
  </si>
  <si>
    <t>Фінансова підтримка засобів масової інформації</t>
  </si>
  <si>
    <t>0830</t>
  </si>
  <si>
    <t>0118130</t>
  </si>
  <si>
    <t>0320</t>
  </si>
  <si>
    <t>0118410</t>
  </si>
  <si>
    <t>Іван АНДРІЙЧИК</t>
  </si>
  <si>
    <t>0160</t>
  </si>
  <si>
    <t>Керівництво і управління у відповідній сфері у містах, (місті Києві), селищах, селах, об"днаних територіальних громадах</t>
  </si>
  <si>
    <t>0600000</t>
  </si>
  <si>
    <t>0610000</t>
  </si>
  <si>
    <t>0610160</t>
  </si>
  <si>
    <t>0611010</t>
  </si>
  <si>
    <t>0615011</t>
  </si>
  <si>
    <t>0615031</t>
  </si>
  <si>
    <t>0921</t>
  </si>
  <si>
    <t>Надання загальної середньої освіти закладами загальної середньої освіти</t>
  </si>
  <si>
    <t>0611021</t>
  </si>
  <si>
    <t>0611070</t>
  </si>
  <si>
    <t>0611141</t>
  </si>
  <si>
    <t>0611151</t>
  </si>
  <si>
    <t>Забезпечення діяльності інклюзивно-ресурсних центрів за рахунок коштів місцевого бюджету</t>
  </si>
  <si>
    <t>0611160</t>
  </si>
  <si>
    <t>Забезпечення діяльності центрів професійного розвитку педагогічних працівників</t>
  </si>
  <si>
    <t>3718710</t>
  </si>
  <si>
    <t>Резервний фонд місцевого бюджету</t>
  </si>
  <si>
    <t>Відділ соціального захисту населення</t>
  </si>
  <si>
    <t>0810000</t>
  </si>
  <si>
    <t>0800000</t>
  </si>
  <si>
    <t>0813033</t>
  </si>
  <si>
    <t>0613133</t>
  </si>
  <si>
    <t>0813160</t>
  </si>
  <si>
    <t>0813242</t>
  </si>
  <si>
    <t>0810160</t>
  </si>
  <si>
    <t>Відділ освіти, молоді та спорту</t>
  </si>
  <si>
    <t>1000000</t>
  </si>
  <si>
    <t>1010000</t>
  </si>
  <si>
    <t>Відділ культури, туризму та охорони культурної спадщини</t>
  </si>
  <si>
    <t>1014030</t>
  </si>
  <si>
    <t>1014040</t>
  </si>
  <si>
    <t>1014060</t>
  </si>
  <si>
    <t>1014081</t>
  </si>
  <si>
    <t>1014082</t>
  </si>
  <si>
    <t>1010160</t>
  </si>
  <si>
    <t>1011080</t>
  </si>
  <si>
    <t>Керівництво і управління у відповідній сфері у містах (місті Києві), селищах, селах, територіальних громадах</t>
  </si>
  <si>
    <t>0110160</t>
  </si>
  <si>
    <t>0117350</t>
  </si>
  <si>
    <t>7350</t>
  </si>
  <si>
    <t>Розроблення схем планування та забудови територій (містобудівної документації)</t>
  </si>
  <si>
    <t>0813035</t>
  </si>
  <si>
    <t>Компенсаційні виплати за пільговий проїзд окремих категорій громадян на залізничному транспорті</t>
  </si>
  <si>
    <t>0813230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</si>
  <si>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</si>
  <si>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1200000</t>
  </si>
  <si>
    <t>Управління капітального будівництва, економіки та комунальної власності</t>
  </si>
  <si>
    <t>1210000</t>
  </si>
  <si>
    <t>1210160</t>
  </si>
  <si>
    <t>1216030</t>
  </si>
  <si>
    <t>1217461</t>
  </si>
  <si>
    <t>0611142</t>
  </si>
  <si>
    <t>Інші програми та заходи у сфері освіти</t>
  </si>
  <si>
    <t>Організація та проведення громадських робіт</t>
  </si>
  <si>
    <t>0118230</t>
  </si>
  <si>
    <t>Інші заходи громадського порядку та безпеки</t>
  </si>
  <si>
    <t>Заходи із запобігання та ліквідації надзвичайних ситуацій та наслідків стихійного лиха</t>
  </si>
  <si>
    <t>0118110</t>
  </si>
  <si>
    <t>0380</t>
  </si>
  <si>
    <t>0113210</t>
  </si>
  <si>
    <t>Забезпечення діяльності місцевої та добровільної пожежної охорони</t>
  </si>
  <si>
    <t>0112111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</si>
  <si>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</si>
  <si>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</si>
  <si>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0113112</t>
  </si>
  <si>
    <t>1040</t>
  </si>
  <si>
    <t>Заходи державної політики з питань дітей та їх соціального захисту</t>
  </si>
  <si>
    <t>Здійснення заходів із землеустрою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</si>
  <si>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</si>
  <si>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</si>
  <si>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 xml:space="preserve"> </t>
  </si>
  <si>
    <t>1216013</t>
  </si>
  <si>
    <t>6013</t>
  </si>
  <si>
    <t>Забезпечення діяльності водопровідно-каналізаційного господарства</t>
  </si>
  <si>
    <t>Секретар міської ради</t>
  </si>
  <si>
    <t>0117130</t>
  </si>
  <si>
    <t>0421</t>
  </si>
  <si>
    <t>0611152</t>
  </si>
  <si>
    <t>Забезпечення діяльності інклюзивно-ресурсних центрів за рахунок освітньої субвенції</t>
  </si>
  <si>
    <t>0117650</t>
  </si>
  <si>
    <t>7650</t>
  </si>
  <si>
    <t>Проведення експертної грошової оцінки земельної ділянки чи права на неї</t>
  </si>
  <si>
    <t>0117660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</si>
  <si>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</si>
  <si>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</si>
  <si>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0813032</t>
  </si>
  <si>
    <t>3032</t>
  </si>
  <si>
    <t>1070</t>
  </si>
  <si>
    <t>Надання пільг окремим категоріям громадян з оплати послуг зв`язку</t>
  </si>
  <si>
    <t>1216014</t>
  </si>
  <si>
    <t>6014</t>
  </si>
  <si>
    <t>Забезпечення збору та вивезення сміття і відходів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</si>
  <si>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</si>
  <si>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</si>
  <si>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до рішення міської ради від 17.12.2025 №</t>
  </si>
  <si>
    <t>району  на 2026 рік"</t>
  </si>
  <si>
    <t>видатків міського бюджету на 2026 рік</t>
  </si>
  <si>
    <t>0117370</t>
  </si>
  <si>
    <t>7370</t>
  </si>
  <si>
    <t>Реалізація інших заходів щодо соціально-економічного розвитку територій</t>
  </si>
  <si>
    <t>0117330</t>
  </si>
  <si>
    <t>0112170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</si>
  <si>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</si>
  <si>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</si>
  <si>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</si>
  <si>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</si>
  <si>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1216091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</si>
  <si>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</si>
  <si>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1217330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</si>
  <si>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</si>
  <si>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0813250</t>
  </si>
  <si>
    <t>0813121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</si>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</sst>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49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Font="1" applyBorder="1" applyAlignment="1">
      <alignment vertical="center" wrapText="1"/>
    </xf>
    <xf numFmtId="0" fontId="0" fillId="0" borderId="2" xfId="0" quotePrefix="1" applyFont="1" applyBorder="1" applyAlignment="1">
      <alignment horizontal="center" vertical="center" wrapText="1"/>
    </xf>
    <xf numFmtId="3" fontId="0" fillId="0" borderId="2" xfId="0" quotePrefix="1" applyNumberForma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quotePrefix="1" applyFont="1" applyFill="1" applyBorder="1" applyAlignment="1">
      <alignment horizontal="center" vertical="center" wrapText="1"/>
    </xf>
    <xf numFmtId="4" fontId="1" fillId="3" borderId="0" xfId="0" applyNumberFormat="1" applyFont="1" applyFill="1" applyBorder="1" applyAlignment="1">
      <alignment horizontal="center" vertical="center" wrapText="1"/>
    </xf>
    <xf numFmtId="4" fontId="1" fillId="3" borderId="0" xfId="0" quotePrefix="1" applyNumberFormat="1" applyFont="1" applyFill="1" applyBorder="1" applyAlignment="1">
      <alignment vertical="center" wrapText="1"/>
    </xf>
    <xf numFmtId="4" fontId="1" fillId="3" borderId="0" xfId="0" applyNumberFormat="1" applyFont="1" applyFill="1" applyBorder="1" applyAlignment="1">
      <alignment vertical="center" wrapText="1"/>
    </xf>
    <xf numFmtId="4" fontId="0" fillId="3" borderId="2" xfId="0" applyNumberFormat="1" applyFont="1" applyFill="1" applyBorder="1" applyAlignment="1">
      <alignment vertical="center" wrapText="1"/>
    </xf>
    <xf numFmtId="49" fontId="0" fillId="0" borderId="2" xfId="0" quotePrefix="1" applyNumberFormat="1" applyFont="1" applyBorder="1" applyAlignment="1">
      <alignment horizontal="center" vertical="center" wrapText="1"/>
    </xf>
    <xf numFmtId="49" fontId="1" fillId="0" borderId="2" xfId="0" quotePrefix="1" applyNumberFormat="1" applyFont="1" applyBorder="1" applyAlignment="1">
      <alignment horizontal="center" vertical="center" wrapText="1"/>
    </xf>
    <xf numFmtId="4" fontId="0" fillId="0" borderId="2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applyBorder="1"/>
    <xf numFmtId="3" fontId="1" fillId="0" borderId="2" xfId="0" quotePrefix="1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vertical="center" wrapText="1"/>
    </xf>
    <xf numFmtId="0" fontId="4" fillId="0" borderId="0" xfId="0" applyFont="1"/>
    <xf numFmtId="0" fontId="0" fillId="0" borderId="2" xfId="0" applyBorder="1" applyAlignment="1">
      <alignment wrapText="1"/>
    </xf>
    <xf numFmtId="4" fontId="1" fillId="3" borderId="0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tabSelected="1" view="pageBreakPreview" topLeftCell="A64" zoomScaleSheetLayoutView="100" workbookViewId="0">
      <selection activeCell="H74" sqref="H74"/>
    </sheetView>
  </sheetViews>
  <sheetFormatPr defaultRowHeight="12.75" x14ac:dyDescent="0.2"/>
  <cols>
    <col min="1" max="1" width="12.85546875" customWidth="1"/>
    <col min="2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185</v>
      </c>
    </row>
    <row r="3" spans="1:16" x14ac:dyDescent="0.2">
      <c r="B3" s="40"/>
      <c r="M3" t="s">
        <v>62</v>
      </c>
    </row>
    <row r="4" spans="1:16" x14ac:dyDescent="0.2">
      <c r="M4" t="s">
        <v>186</v>
      </c>
    </row>
    <row r="5" spans="1:16" x14ac:dyDescent="0.2">
      <c r="A5" s="46" t="s">
        <v>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x14ac:dyDescent="0.2">
      <c r="A6" s="46" t="s">
        <v>187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x14ac:dyDescent="0.2">
      <c r="A7" s="21">
        <v>1356400000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0" t="s">
        <v>61</v>
      </c>
      <c r="P8" s="1" t="s">
        <v>2</v>
      </c>
    </row>
    <row r="9" spans="1:16" x14ac:dyDescent="0.2">
      <c r="A9" s="48" t="s">
        <v>3</v>
      </c>
      <c r="B9" s="48" t="s">
        <v>4</v>
      </c>
      <c r="C9" s="48" t="s">
        <v>5</v>
      </c>
      <c r="D9" s="45" t="s">
        <v>6</v>
      </c>
      <c r="E9" s="45" t="s">
        <v>7</v>
      </c>
      <c r="F9" s="45"/>
      <c r="G9" s="45"/>
      <c r="H9" s="45"/>
      <c r="I9" s="45"/>
      <c r="J9" s="45" t="s">
        <v>14</v>
      </c>
      <c r="K9" s="45"/>
      <c r="L9" s="45"/>
      <c r="M9" s="45"/>
      <c r="N9" s="45"/>
      <c r="O9" s="45"/>
      <c r="P9" s="44" t="s">
        <v>16</v>
      </c>
    </row>
    <row r="10" spans="1:16" x14ac:dyDescent="0.2">
      <c r="A10" s="45"/>
      <c r="B10" s="45"/>
      <c r="C10" s="45"/>
      <c r="D10" s="45"/>
      <c r="E10" s="44" t="s">
        <v>8</v>
      </c>
      <c r="F10" s="45" t="s">
        <v>9</v>
      </c>
      <c r="G10" s="45" t="s">
        <v>10</v>
      </c>
      <c r="H10" s="45"/>
      <c r="I10" s="45" t="s">
        <v>13</v>
      </c>
      <c r="J10" s="44" t="s">
        <v>8</v>
      </c>
      <c r="K10" s="45" t="s">
        <v>15</v>
      </c>
      <c r="L10" s="45" t="s">
        <v>9</v>
      </c>
      <c r="M10" s="45" t="s">
        <v>10</v>
      </c>
      <c r="N10" s="45"/>
      <c r="O10" s="45" t="s">
        <v>13</v>
      </c>
      <c r="P10" s="45"/>
    </row>
    <row r="11" spans="1:16" x14ac:dyDescent="0.2">
      <c r="A11" s="45"/>
      <c r="B11" s="45"/>
      <c r="C11" s="45"/>
      <c r="D11" s="45"/>
      <c r="E11" s="45"/>
      <c r="F11" s="45"/>
      <c r="G11" s="45" t="s">
        <v>11</v>
      </c>
      <c r="H11" s="45" t="s">
        <v>12</v>
      </c>
      <c r="I11" s="45"/>
      <c r="J11" s="45"/>
      <c r="K11" s="45"/>
      <c r="L11" s="45"/>
      <c r="M11" s="45" t="s">
        <v>11</v>
      </c>
      <c r="N11" s="45" t="s">
        <v>12</v>
      </c>
      <c r="O11" s="45"/>
      <c r="P11" s="45"/>
    </row>
    <row r="12" spans="1:16" ht="44.25" customHeight="1" x14ac:dyDescent="0.2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17</v>
      </c>
      <c r="B14" s="7"/>
      <c r="C14" s="8"/>
      <c r="D14" s="9" t="s">
        <v>18</v>
      </c>
      <c r="E14" s="10">
        <f t="shared" ref="E14:O14" si="0">SUM(E16:E38)</f>
        <v>70089200</v>
      </c>
      <c r="F14" s="10">
        <f t="shared" si="0"/>
        <v>70089200</v>
      </c>
      <c r="G14" s="10">
        <f t="shared" si="0"/>
        <v>36796700</v>
      </c>
      <c r="H14" s="10">
        <f t="shared" si="0"/>
        <v>5147300</v>
      </c>
      <c r="I14" s="10">
        <f t="shared" si="0"/>
        <v>0</v>
      </c>
      <c r="J14" s="10">
        <f t="shared" si="0"/>
        <v>2670000</v>
      </c>
      <c r="K14" s="10">
        <f t="shared" si="0"/>
        <v>2500000</v>
      </c>
      <c r="L14" s="10">
        <f t="shared" si="0"/>
        <v>170000</v>
      </c>
      <c r="M14" s="10">
        <f t="shared" si="0"/>
        <v>0</v>
      </c>
      <c r="N14" s="10">
        <f t="shared" si="0"/>
        <v>0</v>
      </c>
      <c r="O14" s="10">
        <f t="shared" si="0"/>
        <v>2500000</v>
      </c>
      <c r="P14" s="10">
        <f t="shared" ref="P14:P88" si="1">E14+J14</f>
        <v>72759200</v>
      </c>
    </row>
    <row r="15" spans="1:16" x14ac:dyDescent="0.2">
      <c r="A15" s="6" t="s">
        <v>19</v>
      </c>
      <c r="B15" s="7"/>
      <c r="C15" s="8"/>
      <c r="D15" s="9" t="s">
        <v>18</v>
      </c>
      <c r="E15" s="10">
        <f>E14</f>
        <v>70089200</v>
      </c>
      <c r="F15" s="10">
        <f t="shared" ref="F15:O15" si="2">F14</f>
        <v>70089200</v>
      </c>
      <c r="G15" s="10">
        <f t="shared" si="2"/>
        <v>36796700</v>
      </c>
      <c r="H15" s="10">
        <f t="shared" si="2"/>
        <v>5147300</v>
      </c>
      <c r="I15" s="10">
        <f t="shared" si="2"/>
        <v>0</v>
      </c>
      <c r="J15" s="10">
        <f t="shared" si="2"/>
        <v>2670000</v>
      </c>
      <c r="K15" s="10">
        <f t="shared" si="2"/>
        <v>2500000</v>
      </c>
      <c r="L15" s="10">
        <f t="shared" si="2"/>
        <v>170000</v>
      </c>
      <c r="M15" s="10">
        <f t="shared" si="2"/>
        <v>0</v>
      </c>
      <c r="N15" s="10">
        <f t="shared" si="2"/>
        <v>0</v>
      </c>
      <c r="O15" s="10">
        <f t="shared" si="2"/>
        <v>2500000</v>
      </c>
      <c r="P15" s="10">
        <f t="shared" si="1"/>
        <v>72759200</v>
      </c>
    </row>
    <row r="16" spans="1:16" ht="63.75" x14ac:dyDescent="0.2">
      <c r="A16" s="11" t="s">
        <v>20</v>
      </c>
      <c r="B16" s="11" t="s">
        <v>22</v>
      </c>
      <c r="C16" s="12" t="s">
        <v>21</v>
      </c>
      <c r="D16" s="13" t="s">
        <v>23</v>
      </c>
      <c r="E16" s="14">
        <f>F16+I16</f>
        <v>36894700</v>
      </c>
      <c r="F16" s="15">
        <v>36894700</v>
      </c>
      <c r="G16" s="15">
        <v>28008300</v>
      </c>
      <c r="H16" s="39">
        <v>1412900</v>
      </c>
      <c r="I16" s="15"/>
      <c r="J16" s="14">
        <f>L16+O16</f>
        <v>0</v>
      </c>
      <c r="K16" s="15"/>
      <c r="L16" s="15"/>
      <c r="M16" s="15"/>
      <c r="N16" s="15"/>
      <c r="O16" s="15"/>
      <c r="P16" s="14">
        <f t="shared" si="1"/>
        <v>36894700</v>
      </c>
    </row>
    <row r="17" spans="1:16" ht="38.25" x14ac:dyDescent="0.2">
      <c r="A17" s="22" t="s">
        <v>128</v>
      </c>
      <c r="B17" s="22" t="s">
        <v>89</v>
      </c>
      <c r="C17" s="22" t="s">
        <v>21</v>
      </c>
      <c r="D17" s="13" t="s">
        <v>127</v>
      </c>
      <c r="E17" s="14">
        <f t="shared" ref="E17:E38" si="3">F17+I17</f>
        <v>10364500</v>
      </c>
      <c r="F17" s="15">
        <v>10364500</v>
      </c>
      <c r="G17" s="15">
        <v>8102300</v>
      </c>
      <c r="H17" s="39">
        <v>250500</v>
      </c>
      <c r="I17" s="15"/>
      <c r="J17" s="14">
        <f t="shared" ref="J17:J37" si="4">L17+O17</f>
        <v>0</v>
      </c>
      <c r="K17" s="15"/>
      <c r="L17" s="15"/>
      <c r="M17" s="15"/>
      <c r="N17" s="15"/>
      <c r="O17" s="15"/>
      <c r="P17" s="14">
        <f t="shared" si="1"/>
        <v>10364500</v>
      </c>
    </row>
    <row r="18" spans="1:16" ht="19.5" customHeight="1" x14ac:dyDescent="0.2">
      <c r="A18" s="11" t="s">
        <v>24</v>
      </c>
      <c r="B18" s="11" t="s">
        <v>26</v>
      </c>
      <c r="C18" s="12" t="s">
        <v>25</v>
      </c>
      <c r="D18" s="13" t="s">
        <v>27</v>
      </c>
      <c r="E18" s="14">
        <f t="shared" si="3"/>
        <v>200000</v>
      </c>
      <c r="F18" s="39">
        <v>200000</v>
      </c>
      <c r="G18" s="37"/>
      <c r="H18" s="15"/>
      <c r="I18" s="15"/>
      <c r="J18" s="14">
        <f t="shared" si="4"/>
        <v>0</v>
      </c>
      <c r="K18" s="15"/>
      <c r="L18" s="15"/>
      <c r="M18" s="15"/>
      <c r="N18" s="15"/>
      <c r="O18" s="15"/>
      <c r="P18" s="14">
        <f t="shared" si="1"/>
        <v>200000</v>
      </c>
    </row>
    <row r="19" spans="1:16" ht="25.5" x14ac:dyDescent="0.2">
      <c r="A19" s="22" t="s">
        <v>74</v>
      </c>
      <c r="B19" s="11">
        <v>2010</v>
      </c>
      <c r="C19" s="22" t="s">
        <v>68</v>
      </c>
      <c r="D19" s="13" t="s">
        <v>69</v>
      </c>
      <c r="E19" s="14">
        <f t="shared" si="3"/>
        <v>10800000</v>
      </c>
      <c r="F19" s="15">
        <v>10800000</v>
      </c>
      <c r="G19" s="15"/>
      <c r="H19" s="15"/>
      <c r="I19" s="15"/>
      <c r="J19" s="14">
        <f t="shared" si="4"/>
        <v>0</v>
      </c>
      <c r="K19" s="15" t="s">
        <v>161</v>
      </c>
      <c r="L19" s="15"/>
      <c r="M19" s="15"/>
      <c r="N19" s="15"/>
      <c r="O19" s="15"/>
      <c r="P19" s="14">
        <f t="shared" ref="P19:P24" si="5">E19+J19</f>
        <v>10800000</v>
      </c>
    </row>
    <row r="20" spans="1:16" ht="25.5" x14ac:dyDescent="0.2">
      <c r="A20" s="22" t="s">
        <v>75</v>
      </c>
      <c r="B20" s="11">
        <v>2080</v>
      </c>
      <c r="C20" s="22" t="s">
        <v>70</v>
      </c>
      <c r="D20" s="13" t="s">
        <v>71</v>
      </c>
      <c r="E20" s="14">
        <f t="shared" si="3"/>
        <v>1700000</v>
      </c>
      <c r="F20" s="15">
        <v>1700000</v>
      </c>
      <c r="G20" s="15"/>
      <c r="H20" s="15"/>
      <c r="I20" s="15"/>
      <c r="J20" s="14">
        <f t="shared" si="4"/>
        <v>0</v>
      </c>
      <c r="K20" s="15"/>
      <c r="L20" s="15"/>
      <c r="M20" s="15"/>
      <c r="N20" s="15"/>
      <c r="O20" s="15"/>
      <c r="P20" s="14">
        <f t="shared" si="5"/>
        <v>1700000</v>
      </c>
    </row>
    <row r="21" spans="1:16" ht="35.25" customHeight="1" x14ac:dyDescent="0.2">
      <c r="A21" s="22" t="s">
        <v>152</v>
      </c>
      <c r="B21" s="11">
        <v>2111</v>
      </c>
      <c r="C21" s="22" t="s">
        <v>153</v>
      </c>
      <c r="D21" s="13" t="s">
        <v>154</v>
      </c>
      <c r="E21" s="14">
        <f t="shared" si="3"/>
        <v>3000000</v>
      </c>
      <c r="F21" s="15">
        <v>3000000</v>
      </c>
      <c r="G21" s="15"/>
      <c r="H21" s="15"/>
      <c r="I21" s="15"/>
      <c r="J21" s="14">
        <f t="shared" si="4"/>
        <v>0</v>
      </c>
      <c r="K21" s="15"/>
      <c r="L21" s="15"/>
      <c r="M21" s="15"/>
      <c r="N21" s="15"/>
      <c r="O21" s="15"/>
      <c r="P21" s="14">
        <f t="shared" si="5"/>
        <v>3000000</v>
      </c>
    </row>
    <row r="22" spans="1:16" ht="25.5" x14ac:dyDescent="0.2">
      <c r="A22" s="22" t="s">
        <v>76</v>
      </c>
      <c r="B22" s="11">
        <v>2151</v>
      </c>
      <c r="C22" s="22" t="s">
        <v>72</v>
      </c>
      <c r="D22" s="23" t="s">
        <v>73</v>
      </c>
      <c r="E22" s="14">
        <f t="shared" si="3"/>
        <v>60000</v>
      </c>
      <c r="F22" s="15">
        <v>60000</v>
      </c>
      <c r="G22" s="15"/>
      <c r="H22" s="15"/>
      <c r="I22" s="15"/>
      <c r="J22" s="14">
        <f t="shared" si="4"/>
        <v>0</v>
      </c>
      <c r="K22" s="15"/>
      <c r="L22" s="15"/>
      <c r="M22" s="15"/>
      <c r="N22" s="15"/>
      <c r="O22" s="15"/>
      <c r="P22" s="14">
        <f t="shared" si="5"/>
        <v>60000</v>
      </c>
    </row>
    <row r="23" spans="1:16" ht="51" x14ac:dyDescent="0.2">
      <c r="A23" s="22" t="s">
        <v>192</v>
      </c>
      <c r="B23" s="11">
        <v>2170</v>
      </c>
      <c r="C23" s="22" t="s">
        <v>72</v>
      </c>
      <c r="D23" s="23" t="s">
        <v>193</v>
      </c>
      <c r="E23" s="14">
        <f t="shared" si="3"/>
        <v>0</v>
      </c>
      <c r="F23" s="15"/>
      <c r="G23" s="15"/>
      <c r="H23" s="15"/>
      <c r="I23" s="15"/>
      <c r="J23" s="14">
        <f t="shared" si="4"/>
        <v>1500000</v>
      </c>
      <c r="K23" s="15">
        <v>1500000</v>
      </c>
      <c r="L23" s="15"/>
      <c r="M23" s="15"/>
      <c r="N23" s="15"/>
      <c r="O23" s="15">
        <v>1500000</v>
      </c>
      <c r="P23" s="14">
        <f t="shared" si="5"/>
        <v>1500000</v>
      </c>
    </row>
    <row r="24" spans="1:16" ht="25.5" x14ac:dyDescent="0.2">
      <c r="A24" s="22" t="s">
        <v>155</v>
      </c>
      <c r="B24" s="11">
        <v>3112</v>
      </c>
      <c r="C24" s="22" t="s">
        <v>156</v>
      </c>
      <c r="D24" s="23" t="s">
        <v>157</v>
      </c>
      <c r="E24" s="14">
        <f t="shared" si="3"/>
        <v>200000</v>
      </c>
      <c r="F24" s="15">
        <v>200000</v>
      </c>
      <c r="G24" s="15"/>
      <c r="H24" s="15"/>
      <c r="I24" s="15"/>
      <c r="J24" s="14">
        <f t="shared" si="4"/>
        <v>0</v>
      </c>
      <c r="K24" s="15"/>
      <c r="L24" s="15"/>
      <c r="M24" s="15"/>
      <c r="N24" s="15"/>
      <c r="O24" s="15"/>
      <c r="P24" s="14">
        <f t="shared" si="5"/>
        <v>200000</v>
      </c>
    </row>
    <row r="25" spans="1:16" ht="18.75" customHeight="1" x14ac:dyDescent="0.2">
      <c r="A25" s="22" t="s">
        <v>150</v>
      </c>
      <c r="B25" s="11">
        <v>3210</v>
      </c>
      <c r="C25" s="22">
        <v>1050</v>
      </c>
      <c r="D25" s="13" t="s">
        <v>144</v>
      </c>
      <c r="E25" s="14">
        <f t="shared" si="3"/>
        <v>50000</v>
      </c>
      <c r="F25" s="15">
        <v>50000</v>
      </c>
      <c r="G25" s="15">
        <v>41000</v>
      </c>
      <c r="H25" s="15"/>
      <c r="I25" s="15"/>
      <c r="J25" s="14">
        <f t="shared" si="4"/>
        <v>0</v>
      </c>
      <c r="K25" s="15"/>
      <c r="L25" s="15"/>
      <c r="M25" s="15"/>
      <c r="N25" s="15"/>
      <c r="O25" s="15"/>
      <c r="P25" s="14">
        <f t="shared" si="1"/>
        <v>50000</v>
      </c>
    </row>
    <row r="26" spans="1:16" ht="19.5" customHeight="1" x14ac:dyDescent="0.2">
      <c r="A26" s="11" t="s">
        <v>45</v>
      </c>
      <c r="B26" s="11" t="s">
        <v>46</v>
      </c>
      <c r="C26" s="12" t="s">
        <v>44</v>
      </c>
      <c r="D26" s="13" t="s">
        <v>47</v>
      </c>
      <c r="E26" s="14">
        <f t="shared" si="3"/>
        <v>3500000</v>
      </c>
      <c r="F26" s="15">
        <v>3500000</v>
      </c>
      <c r="G26" s="15"/>
      <c r="H26" s="15">
        <v>3470000</v>
      </c>
      <c r="I26" s="15"/>
      <c r="J26" s="14">
        <f t="shared" si="4"/>
        <v>0</v>
      </c>
      <c r="K26" s="15"/>
      <c r="L26" s="15"/>
      <c r="M26" s="15"/>
      <c r="N26" s="15"/>
      <c r="O26" s="15"/>
      <c r="P26" s="14">
        <f t="shared" si="1"/>
        <v>3500000</v>
      </c>
    </row>
    <row r="27" spans="1:16" ht="19.5" customHeight="1" x14ac:dyDescent="0.2">
      <c r="A27" s="22" t="s">
        <v>166</v>
      </c>
      <c r="B27" s="11">
        <v>7130</v>
      </c>
      <c r="C27" s="22" t="s">
        <v>167</v>
      </c>
      <c r="D27" s="13" t="s">
        <v>158</v>
      </c>
      <c r="E27" s="14">
        <f t="shared" si="3"/>
        <v>300000</v>
      </c>
      <c r="F27" s="15">
        <v>300000</v>
      </c>
      <c r="G27" s="15"/>
      <c r="H27" s="15"/>
      <c r="I27" s="15"/>
      <c r="J27" s="14">
        <f t="shared" si="4"/>
        <v>0</v>
      </c>
      <c r="K27" s="15"/>
      <c r="L27" s="15"/>
      <c r="M27" s="15"/>
      <c r="N27" s="15"/>
      <c r="O27" s="15"/>
      <c r="P27" s="14">
        <f t="shared" si="1"/>
        <v>300000</v>
      </c>
    </row>
    <row r="28" spans="1:16" ht="54" customHeight="1" x14ac:dyDescent="0.2">
      <c r="A28" s="22" t="s">
        <v>191</v>
      </c>
      <c r="B28" s="11">
        <v>7330</v>
      </c>
      <c r="C28" s="22" t="s">
        <v>48</v>
      </c>
      <c r="D28" s="13" t="s">
        <v>194</v>
      </c>
      <c r="E28" s="14">
        <f t="shared" si="3"/>
        <v>0</v>
      </c>
      <c r="F28" s="15"/>
      <c r="G28" s="15"/>
      <c r="H28" s="15"/>
      <c r="I28" s="15"/>
      <c r="J28" s="14">
        <f t="shared" si="4"/>
        <v>1000000</v>
      </c>
      <c r="K28" s="15">
        <v>1000000</v>
      </c>
      <c r="L28" s="15"/>
      <c r="M28" s="15"/>
      <c r="N28" s="15"/>
      <c r="O28" s="15">
        <v>1000000</v>
      </c>
      <c r="P28" s="14">
        <f t="shared" si="1"/>
        <v>1000000</v>
      </c>
    </row>
    <row r="29" spans="1:16" ht="26.25" customHeight="1" x14ac:dyDescent="0.2">
      <c r="A29" s="22" t="s">
        <v>129</v>
      </c>
      <c r="B29" s="22" t="s">
        <v>130</v>
      </c>
      <c r="C29" s="22" t="s">
        <v>48</v>
      </c>
      <c r="D29" s="13" t="s">
        <v>131</v>
      </c>
      <c r="E29" s="14">
        <f t="shared" si="3"/>
        <v>150000</v>
      </c>
      <c r="F29" s="15">
        <v>150000</v>
      </c>
      <c r="G29" s="15"/>
      <c r="H29" s="15"/>
      <c r="I29" s="15"/>
      <c r="J29" s="14">
        <f t="shared" si="4"/>
        <v>0</v>
      </c>
      <c r="K29" s="15"/>
      <c r="L29" s="15"/>
      <c r="M29" s="15"/>
      <c r="N29" s="15"/>
      <c r="O29" s="15"/>
      <c r="P29" s="14">
        <f t="shared" si="1"/>
        <v>150000</v>
      </c>
    </row>
    <row r="30" spans="1:16" ht="26.25" customHeight="1" x14ac:dyDescent="0.2">
      <c r="A30" s="22" t="s">
        <v>188</v>
      </c>
      <c r="B30" s="22" t="s">
        <v>189</v>
      </c>
      <c r="C30" s="22" t="s">
        <v>49</v>
      </c>
      <c r="D30" s="13" t="s">
        <v>190</v>
      </c>
      <c r="E30" s="14">
        <f t="shared" si="3"/>
        <v>70000</v>
      </c>
      <c r="F30" s="15">
        <v>70000</v>
      </c>
      <c r="G30" s="15"/>
      <c r="H30" s="15"/>
      <c r="I30" s="15"/>
      <c r="J30" s="14">
        <f t="shared" si="4"/>
        <v>0</v>
      </c>
      <c r="K30" s="15"/>
      <c r="L30" s="15"/>
      <c r="M30" s="15"/>
      <c r="N30" s="15"/>
      <c r="O30" s="15"/>
      <c r="P30" s="14">
        <f t="shared" si="1"/>
        <v>70000</v>
      </c>
    </row>
    <row r="31" spans="1:16" ht="25.5" x14ac:dyDescent="0.2">
      <c r="A31" s="22" t="s">
        <v>170</v>
      </c>
      <c r="B31" s="22" t="s">
        <v>171</v>
      </c>
      <c r="C31" s="22" t="s">
        <v>49</v>
      </c>
      <c r="D31" s="13" t="s">
        <v>172</v>
      </c>
      <c r="E31" s="14">
        <f t="shared" si="3"/>
        <v>50000</v>
      </c>
      <c r="F31" s="15">
        <v>50000</v>
      </c>
      <c r="G31" s="15"/>
      <c r="H31" s="15"/>
      <c r="I31" s="15"/>
      <c r="J31" s="14">
        <f t="shared" si="4"/>
        <v>0</v>
      </c>
      <c r="K31" s="15"/>
      <c r="L31" s="15"/>
      <c r="M31" s="15"/>
      <c r="N31" s="15"/>
      <c r="O31" s="15"/>
      <c r="P31" s="14">
        <f t="shared" si="1"/>
        <v>50000</v>
      </c>
    </row>
    <row r="32" spans="1:16" ht="51.75" customHeight="1" x14ac:dyDescent="0.2">
      <c r="A32" s="22" t="s">
        <v>173</v>
      </c>
      <c r="B32" s="22" t="s">
        <v>174</v>
      </c>
      <c r="C32" s="22" t="s">
        <v>49</v>
      </c>
      <c r="D32" s="13" t="s">
        <v>175</v>
      </c>
      <c r="E32" s="14">
        <f t="shared" si="3"/>
        <v>30000</v>
      </c>
      <c r="F32" s="15">
        <v>30000</v>
      </c>
      <c r="G32" s="15"/>
      <c r="H32" s="15"/>
      <c r="I32" s="15"/>
      <c r="J32" s="14">
        <f t="shared" si="4"/>
        <v>0</v>
      </c>
      <c r="K32" s="15"/>
      <c r="L32" s="15"/>
      <c r="M32" s="15"/>
      <c r="N32" s="15"/>
      <c r="O32" s="15"/>
      <c r="P32" s="14">
        <f t="shared" si="1"/>
        <v>30000</v>
      </c>
    </row>
    <row r="33" spans="1:16" ht="24" customHeight="1" x14ac:dyDescent="0.2">
      <c r="A33" s="11" t="s">
        <v>52</v>
      </c>
      <c r="B33" s="11" t="s">
        <v>53</v>
      </c>
      <c r="C33" s="12" t="s">
        <v>49</v>
      </c>
      <c r="D33" s="13" t="s">
        <v>54</v>
      </c>
      <c r="E33" s="14">
        <f t="shared" si="3"/>
        <v>100000</v>
      </c>
      <c r="F33" s="15">
        <v>100000</v>
      </c>
      <c r="G33" s="15"/>
      <c r="H33" s="15"/>
      <c r="I33" s="15"/>
      <c r="J33" s="14">
        <f t="shared" si="4"/>
        <v>0</v>
      </c>
      <c r="K33" s="15"/>
      <c r="L33" s="15"/>
      <c r="M33" s="15"/>
      <c r="N33" s="15"/>
      <c r="O33" s="15"/>
      <c r="P33" s="14">
        <f t="shared" si="1"/>
        <v>100000</v>
      </c>
    </row>
    <row r="34" spans="1:16" ht="38.25" x14ac:dyDescent="0.2">
      <c r="A34" s="22" t="s">
        <v>148</v>
      </c>
      <c r="B34" s="22">
        <v>8110</v>
      </c>
      <c r="C34" s="22" t="s">
        <v>86</v>
      </c>
      <c r="D34" s="13" t="s">
        <v>147</v>
      </c>
      <c r="E34" s="14">
        <f t="shared" si="3"/>
        <v>120000</v>
      </c>
      <c r="F34" s="15">
        <v>120000</v>
      </c>
      <c r="G34" s="15"/>
      <c r="H34" s="15"/>
      <c r="I34" s="15"/>
      <c r="J34" s="14">
        <f t="shared" si="4"/>
        <v>0</v>
      </c>
      <c r="K34" s="15"/>
      <c r="L34" s="15"/>
      <c r="M34" s="15"/>
      <c r="N34" s="15"/>
      <c r="O34" s="15"/>
      <c r="P34" s="14">
        <f t="shared" si="1"/>
        <v>120000</v>
      </c>
    </row>
    <row r="35" spans="1:16" ht="25.5" x14ac:dyDescent="0.2">
      <c r="A35" s="22" t="s">
        <v>85</v>
      </c>
      <c r="B35" s="11">
        <v>8130</v>
      </c>
      <c r="C35" s="12" t="s">
        <v>86</v>
      </c>
      <c r="D35" s="13" t="s">
        <v>151</v>
      </c>
      <c r="E35" s="14">
        <f t="shared" si="3"/>
        <v>1000000</v>
      </c>
      <c r="F35" s="15">
        <v>1000000</v>
      </c>
      <c r="G35" s="15">
        <v>645100</v>
      </c>
      <c r="H35" s="15">
        <v>13900</v>
      </c>
      <c r="I35" s="15"/>
      <c r="J35" s="14">
        <f t="shared" si="4"/>
        <v>0</v>
      </c>
      <c r="K35" s="15"/>
      <c r="L35" s="15"/>
      <c r="M35" s="15"/>
      <c r="N35" s="15"/>
      <c r="O35" s="15"/>
      <c r="P35" s="14">
        <f t="shared" si="1"/>
        <v>1000000</v>
      </c>
    </row>
    <row r="36" spans="1:16" ht="16.5" customHeight="1" x14ac:dyDescent="0.2">
      <c r="A36" s="22" t="s">
        <v>145</v>
      </c>
      <c r="B36" s="11">
        <v>8230</v>
      </c>
      <c r="C36" s="22" t="s">
        <v>149</v>
      </c>
      <c r="D36" s="13" t="s">
        <v>146</v>
      </c>
      <c r="E36" s="14">
        <f t="shared" si="3"/>
        <v>500000</v>
      </c>
      <c r="F36" s="15">
        <v>500000</v>
      </c>
      <c r="G36" s="15"/>
      <c r="H36" s="15"/>
      <c r="I36" s="15"/>
      <c r="J36" s="14">
        <f>L36+O36</f>
        <v>0</v>
      </c>
      <c r="K36" s="15"/>
      <c r="L36" s="15"/>
      <c r="M36" s="15"/>
      <c r="N36" s="15"/>
      <c r="O36" s="15"/>
      <c r="P36" s="14">
        <f t="shared" si="1"/>
        <v>500000</v>
      </c>
    </row>
    <row r="37" spans="1:16" ht="25.5" x14ac:dyDescent="0.2">
      <c r="A37" s="11" t="s">
        <v>55</v>
      </c>
      <c r="B37" s="11" t="s">
        <v>57</v>
      </c>
      <c r="C37" s="12" t="s">
        <v>56</v>
      </c>
      <c r="D37" s="13" t="s">
        <v>58</v>
      </c>
      <c r="E37" s="14">
        <f t="shared" si="3"/>
        <v>0</v>
      </c>
      <c r="F37" s="15"/>
      <c r="G37" s="15"/>
      <c r="H37" s="15"/>
      <c r="I37" s="15"/>
      <c r="J37" s="14">
        <f t="shared" si="4"/>
        <v>170000</v>
      </c>
      <c r="K37" s="15"/>
      <c r="L37" s="15">
        <v>170000</v>
      </c>
      <c r="M37" s="15"/>
      <c r="N37" s="15"/>
      <c r="O37" s="15"/>
      <c r="P37" s="14">
        <f t="shared" si="1"/>
        <v>170000</v>
      </c>
    </row>
    <row r="38" spans="1:16" ht="25.5" x14ac:dyDescent="0.2">
      <c r="A38" s="11" t="s">
        <v>87</v>
      </c>
      <c r="B38" s="11">
        <v>8410</v>
      </c>
      <c r="C38" s="12" t="s">
        <v>84</v>
      </c>
      <c r="D38" s="13" t="s">
        <v>83</v>
      </c>
      <c r="E38" s="14">
        <f t="shared" si="3"/>
        <v>1000000</v>
      </c>
      <c r="F38" s="15">
        <v>1000000</v>
      </c>
      <c r="G38" s="15"/>
      <c r="H38" s="15"/>
      <c r="I38" s="15"/>
      <c r="J38" s="14">
        <f>L38+O38</f>
        <v>0</v>
      </c>
      <c r="K38" s="15"/>
      <c r="L38" s="15"/>
      <c r="M38" s="15"/>
      <c r="N38" s="15"/>
      <c r="O38" s="15"/>
      <c r="P38" s="14">
        <f t="shared" si="1"/>
        <v>1000000</v>
      </c>
    </row>
    <row r="39" spans="1:16" ht="21.75" customHeight="1" x14ac:dyDescent="0.2">
      <c r="A39" s="34" t="s">
        <v>91</v>
      </c>
      <c r="B39" s="34"/>
      <c r="C39" s="34"/>
      <c r="D39" s="9" t="s">
        <v>116</v>
      </c>
      <c r="E39" s="10">
        <f t="shared" ref="E39:I39" si="6">SUM(E41:E55)</f>
        <v>123000000</v>
      </c>
      <c r="F39" s="10">
        <f>SUM(F41:F55)</f>
        <v>123000000</v>
      </c>
      <c r="G39" s="10">
        <f>SUM(G41:G55)</f>
        <v>69203700</v>
      </c>
      <c r="H39" s="10">
        <f>SUM(H41:H55)</f>
        <v>16956000</v>
      </c>
      <c r="I39" s="10">
        <f t="shared" si="6"/>
        <v>0</v>
      </c>
      <c r="J39" s="10">
        <f t="shared" ref="J39:O39" si="7">SUM(J41:J55)</f>
        <v>7081200</v>
      </c>
      <c r="K39" s="10">
        <f t="shared" si="7"/>
        <v>1100000</v>
      </c>
      <c r="L39" s="10">
        <f t="shared" si="7"/>
        <v>5981200</v>
      </c>
      <c r="M39" s="10">
        <f t="shared" si="7"/>
        <v>0</v>
      </c>
      <c r="N39" s="10">
        <f t="shared" si="7"/>
        <v>0</v>
      </c>
      <c r="O39" s="10">
        <f t="shared" si="7"/>
        <v>1100000</v>
      </c>
      <c r="P39" s="10">
        <f t="shared" si="1"/>
        <v>130081200</v>
      </c>
    </row>
    <row r="40" spans="1:16" ht="21" customHeight="1" x14ac:dyDescent="0.2">
      <c r="A40" s="34" t="s">
        <v>92</v>
      </c>
      <c r="B40" s="34"/>
      <c r="C40" s="34"/>
      <c r="D40" s="9" t="s">
        <v>116</v>
      </c>
      <c r="E40" s="10">
        <f>E39</f>
        <v>123000000</v>
      </c>
      <c r="F40" s="10">
        <f t="shared" ref="F40:O40" si="8">F39</f>
        <v>123000000</v>
      </c>
      <c r="G40" s="10">
        <f t="shared" si="8"/>
        <v>69203700</v>
      </c>
      <c r="H40" s="10">
        <f t="shared" si="8"/>
        <v>16956000</v>
      </c>
      <c r="I40" s="10">
        <f t="shared" si="8"/>
        <v>0</v>
      </c>
      <c r="J40" s="10">
        <f t="shared" si="8"/>
        <v>7081200</v>
      </c>
      <c r="K40" s="10">
        <f t="shared" si="8"/>
        <v>1100000</v>
      </c>
      <c r="L40" s="10">
        <f t="shared" si="8"/>
        <v>5981200</v>
      </c>
      <c r="M40" s="10">
        <f t="shared" si="8"/>
        <v>0</v>
      </c>
      <c r="N40" s="10">
        <f t="shared" si="8"/>
        <v>0</v>
      </c>
      <c r="O40" s="10">
        <f t="shared" si="8"/>
        <v>1100000</v>
      </c>
      <c r="P40" s="10">
        <f t="shared" si="1"/>
        <v>130081200</v>
      </c>
    </row>
    <row r="41" spans="1:16" ht="38.25" x14ac:dyDescent="0.2">
      <c r="A41" s="33" t="s">
        <v>93</v>
      </c>
      <c r="B41" s="33" t="s">
        <v>89</v>
      </c>
      <c r="C41" s="33" t="s">
        <v>21</v>
      </c>
      <c r="D41" s="23" t="s">
        <v>90</v>
      </c>
      <c r="E41" s="14">
        <f t="shared" ref="E41:E55" si="9">F41+I41</f>
        <v>2062900</v>
      </c>
      <c r="F41" s="35">
        <v>2062900</v>
      </c>
      <c r="G41" s="35">
        <v>1618900</v>
      </c>
      <c r="H41" s="35">
        <v>46200</v>
      </c>
      <c r="I41" s="35"/>
      <c r="J41" s="14">
        <f t="shared" ref="J41:J54" si="10">L41+O41</f>
        <v>0</v>
      </c>
      <c r="K41" s="35"/>
      <c r="L41" s="35"/>
      <c r="M41" s="35"/>
      <c r="N41" s="35"/>
      <c r="O41" s="35"/>
      <c r="P41" s="14">
        <f t="shared" si="1"/>
        <v>2062900</v>
      </c>
    </row>
    <row r="42" spans="1:16" ht="17.25" customHeight="1" x14ac:dyDescent="0.2">
      <c r="A42" s="22" t="s">
        <v>94</v>
      </c>
      <c r="B42" s="11" t="s">
        <v>29</v>
      </c>
      <c r="C42" s="12" t="s">
        <v>28</v>
      </c>
      <c r="D42" s="13" t="s">
        <v>30</v>
      </c>
      <c r="E42" s="14">
        <f t="shared" si="9"/>
        <v>38914600</v>
      </c>
      <c r="F42" s="15">
        <v>38914600</v>
      </c>
      <c r="G42" s="15">
        <v>23688700</v>
      </c>
      <c r="H42" s="15">
        <v>4116900</v>
      </c>
      <c r="I42" s="15"/>
      <c r="J42" s="14">
        <f t="shared" si="10"/>
        <v>4394300</v>
      </c>
      <c r="K42" s="15"/>
      <c r="L42" s="15">
        <v>4394300</v>
      </c>
      <c r="M42" s="15"/>
      <c r="N42" s="15"/>
      <c r="O42" s="15"/>
      <c r="P42" s="14">
        <f t="shared" si="1"/>
        <v>43308900</v>
      </c>
    </row>
    <row r="43" spans="1:16" ht="25.5" x14ac:dyDescent="0.2">
      <c r="A43" s="22" t="s">
        <v>99</v>
      </c>
      <c r="B43" s="11">
        <v>1021</v>
      </c>
      <c r="C43" s="22" t="s">
        <v>97</v>
      </c>
      <c r="D43" s="13" t="s">
        <v>98</v>
      </c>
      <c r="E43" s="14">
        <f t="shared" si="9"/>
        <v>58746900</v>
      </c>
      <c r="F43" s="15">
        <v>58746900</v>
      </c>
      <c r="G43" s="15">
        <v>28810700</v>
      </c>
      <c r="H43" s="15">
        <v>11925300</v>
      </c>
      <c r="I43" s="15"/>
      <c r="J43" s="14">
        <f t="shared" si="10"/>
        <v>1586900</v>
      </c>
      <c r="K43" s="15"/>
      <c r="L43" s="15">
        <v>1586900</v>
      </c>
      <c r="M43" s="15"/>
      <c r="N43" s="15"/>
      <c r="O43" s="15"/>
      <c r="P43" s="14">
        <f t="shared" si="1"/>
        <v>60333800</v>
      </c>
    </row>
    <row r="44" spans="1:16" ht="38.25" x14ac:dyDescent="0.2">
      <c r="A44" s="22" t="s">
        <v>159</v>
      </c>
      <c r="B44" s="11">
        <v>1031</v>
      </c>
      <c r="C44" s="22" t="s">
        <v>97</v>
      </c>
      <c r="D44" s="13" t="s">
        <v>160</v>
      </c>
      <c r="E44" s="14">
        <f t="shared" si="9"/>
        <v>0</v>
      </c>
      <c r="F44" s="15"/>
      <c r="G44" s="15"/>
      <c r="H44" s="15"/>
      <c r="I44" s="15"/>
      <c r="J44" s="14">
        <f t="shared" si="10"/>
        <v>0</v>
      </c>
      <c r="K44" s="15"/>
      <c r="L44" s="15"/>
      <c r="M44" s="15"/>
      <c r="N44" s="15"/>
      <c r="O44" s="15"/>
      <c r="P44" s="14">
        <f t="shared" si="1"/>
        <v>0</v>
      </c>
    </row>
    <row r="45" spans="1:16" ht="38.25" x14ac:dyDescent="0.2">
      <c r="A45" s="22" t="s">
        <v>100</v>
      </c>
      <c r="B45" s="11">
        <v>1070</v>
      </c>
      <c r="C45" s="22" t="s">
        <v>66</v>
      </c>
      <c r="D45" s="13" t="s">
        <v>63</v>
      </c>
      <c r="E45" s="14">
        <f t="shared" si="9"/>
        <v>4308500</v>
      </c>
      <c r="F45" s="15">
        <v>4308500</v>
      </c>
      <c r="G45" s="15">
        <v>3245100</v>
      </c>
      <c r="H45" s="15">
        <v>232000</v>
      </c>
      <c r="I45" s="15"/>
      <c r="J45" s="14">
        <f t="shared" si="10"/>
        <v>0</v>
      </c>
      <c r="K45" s="15"/>
      <c r="L45" s="15"/>
      <c r="M45" s="15"/>
      <c r="N45" s="15"/>
      <c r="O45" s="15"/>
      <c r="P45" s="14">
        <f t="shared" si="1"/>
        <v>4308500</v>
      </c>
    </row>
    <row r="46" spans="1:16" ht="25.5" x14ac:dyDescent="0.2">
      <c r="A46" s="22" t="s">
        <v>101</v>
      </c>
      <c r="B46" s="11">
        <v>1141</v>
      </c>
      <c r="C46" s="22" t="s">
        <v>67</v>
      </c>
      <c r="D46" s="13" t="s">
        <v>64</v>
      </c>
      <c r="E46" s="14">
        <f t="shared" si="9"/>
        <v>9528400</v>
      </c>
      <c r="F46" s="15">
        <v>9528400</v>
      </c>
      <c r="G46" s="15">
        <v>6437000</v>
      </c>
      <c r="H46" s="15">
        <v>159500</v>
      </c>
      <c r="I46" s="15"/>
      <c r="J46" s="14">
        <f t="shared" si="10"/>
        <v>0</v>
      </c>
      <c r="K46" s="15"/>
      <c r="L46" s="15"/>
      <c r="M46" s="15"/>
      <c r="N46" s="15"/>
      <c r="O46" s="15"/>
      <c r="P46" s="14">
        <f t="shared" si="1"/>
        <v>9528400</v>
      </c>
    </row>
    <row r="47" spans="1:16" ht="18.75" customHeight="1" x14ac:dyDescent="0.2">
      <c r="A47" s="22" t="s">
        <v>142</v>
      </c>
      <c r="B47" s="11">
        <v>1142</v>
      </c>
      <c r="C47" s="22" t="s">
        <v>67</v>
      </c>
      <c r="D47" s="13" t="s">
        <v>143</v>
      </c>
      <c r="E47" s="14">
        <f t="shared" si="9"/>
        <v>100000</v>
      </c>
      <c r="F47" s="15">
        <v>100000</v>
      </c>
      <c r="G47" s="15"/>
      <c r="H47" s="15"/>
      <c r="I47" s="15"/>
      <c r="J47" s="14">
        <f t="shared" si="10"/>
        <v>0</v>
      </c>
      <c r="K47" s="15"/>
      <c r="L47" s="15"/>
      <c r="M47" s="15"/>
      <c r="N47" s="15"/>
      <c r="O47" s="15"/>
      <c r="P47" s="14">
        <f>E47+J47</f>
        <v>100000</v>
      </c>
    </row>
    <row r="48" spans="1:16" ht="25.5" x14ac:dyDescent="0.2">
      <c r="A48" s="22" t="s">
        <v>102</v>
      </c>
      <c r="B48" s="11">
        <v>1151</v>
      </c>
      <c r="C48" s="22" t="s">
        <v>67</v>
      </c>
      <c r="D48" s="13" t="s">
        <v>103</v>
      </c>
      <c r="E48" s="14">
        <f t="shared" si="9"/>
        <v>170400</v>
      </c>
      <c r="F48" s="15">
        <v>170400</v>
      </c>
      <c r="G48" s="15">
        <v>54800</v>
      </c>
      <c r="H48" s="15">
        <v>85600</v>
      </c>
      <c r="I48" s="15"/>
      <c r="J48" s="14">
        <f t="shared" si="10"/>
        <v>0</v>
      </c>
      <c r="K48" s="15"/>
      <c r="L48" s="15"/>
      <c r="M48" s="15"/>
      <c r="N48" s="15"/>
      <c r="O48" s="15"/>
      <c r="P48" s="14">
        <f t="shared" si="1"/>
        <v>170400</v>
      </c>
    </row>
    <row r="49" spans="1:16" ht="25.5" x14ac:dyDescent="0.2">
      <c r="A49" s="22" t="s">
        <v>168</v>
      </c>
      <c r="B49" s="11">
        <v>1152</v>
      </c>
      <c r="C49" s="22" t="s">
        <v>67</v>
      </c>
      <c r="D49" s="13" t="s">
        <v>169</v>
      </c>
      <c r="E49" s="14">
        <f t="shared" si="9"/>
        <v>0</v>
      </c>
      <c r="F49" s="15"/>
      <c r="G49" s="15"/>
      <c r="H49" s="15"/>
      <c r="I49" s="15"/>
      <c r="J49" s="14">
        <f t="shared" si="10"/>
        <v>0</v>
      </c>
      <c r="K49" s="15"/>
      <c r="L49" s="15"/>
      <c r="M49" s="15"/>
      <c r="N49" s="15"/>
      <c r="O49" s="15"/>
      <c r="P49" s="14">
        <f t="shared" si="1"/>
        <v>0</v>
      </c>
    </row>
    <row r="50" spans="1:16" ht="25.5" x14ac:dyDescent="0.2">
      <c r="A50" s="22" t="s">
        <v>104</v>
      </c>
      <c r="B50" s="11">
        <v>1160</v>
      </c>
      <c r="C50" s="22" t="s">
        <v>67</v>
      </c>
      <c r="D50" s="13" t="s">
        <v>105</v>
      </c>
      <c r="E50" s="14">
        <f t="shared" si="9"/>
        <v>958100</v>
      </c>
      <c r="F50" s="15">
        <v>958100</v>
      </c>
      <c r="G50" s="15">
        <v>734300</v>
      </c>
      <c r="H50" s="15">
        <v>23900</v>
      </c>
      <c r="I50" s="15"/>
      <c r="J50" s="14">
        <f t="shared" si="10"/>
        <v>0</v>
      </c>
      <c r="K50" s="15"/>
      <c r="L50" s="15"/>
      <c r="M50" s="15"/>
      <c r="N50" s="15"/>
      <c r="O50" s="15"/>
      <c r="P50" s="14">
        <f t="shared" si="1"/>
        <v>958100</v>
      </c>
    </row>
    <row r="51" spans="1:16" ht="51" x14ac:dyDescent="0.2">
      <c r="A51" s="22" t="s">
        <v>195</v>
      </c>
      <c r="B51" s="11">
        <v>1300</v>
      </c>
      <c r="C51" s="22" t="s">
        <v>67</v>
      </c>
      <c r="D51" s="13" t="s">
        <v>196</v>
      </c>
      <c r="E51" s="14">
        <f t="shared" si="9"/>
        <v>0</v>
      </c>
      <c r="F51" s="15"/>
      <c r="G51" s="15"/>
      <c r="H51" s="15"/>
      <c r="I51" s="15"/>
      <c r="J51" s="14">
        <f t="shared" si="10"/>
        <v>1100000</v>
      </c>
      <c r="K51" s="15">
        <v>1100000</v>
      </c>
      <c r="L51" s="15"/>
      <c r="M51" s="15"/>
      <c r="N51" s="15"/>
      <c r="O51" s="15">
        <v>1100000</v>
      </c>
      <c r="P51" s="14">
        <f t="shared" si="1"/>
        <v>1100000</v>
      </c>
    </row>
    <row r="52" spans="1:16" ht="18.75" customHeight="1" x14ac:dyDescent="0.2">
      <c r="A52" s="22" t="s">
        <v>112</v>
      </c>
      <c r="B52" s="11">
        <v>3133</v>
      </c>
      <c r="C52" s="25">
        <v>1040</v>
      </c>
      <c r="D52" s="13" t="s">
        <v>82</v>
      </c>
      <c r="E52" s="14">
        <f t="shared" si="9"/>
        <v>550000</v>
      </c>
      <c r="F52" s="15">
        <v>550000</v>
      </c>
      <c r="G52" s="15">
        <v>225000</v>
      </c>
      <c r="H52" s="15">
        <v>53000</v>
      </c>
      <c r="I52" s="15"/>
      <c r="J52" s="14">
        <f t="shared" si="10"/>
        <v>0</v>
      </c>
      <c r="K52" s="15"/>
      <c r="L52" s="15"/>
      <c r="M52" s="15"/>
      <c r="N52" s="15"/>
      <c r="O52" s="15"/>
      <c r="P52" s="14">
        <f t="shared" si="1"/>
        <v>550000</v>
      </c>
    </row>
    <row r="53" spans="1:16" ht="63.75" customHeight="1" x14ac:dyDescent="0.2">
      <c r="A53" s="22" t="s">
        <v>183</v>
      </c>
      <c r="B53" s="11">
        <v>3140</v>
      </c>
      <c r="C53" s="25">
        <v>1040</v>
      </c>
      <c r="D53" s="13" t="s">
        <v>184</v>
      </c>
      <c r="E53" s="14">
        <f t="shared" si="9"/>
        <v>250000</v>
      </c>
      <c r="F53" s="15">
        <v>250000</v>
      </c>
      <c r="G53" s="15"/>
      <c r="H53" s="15"/>
      <c r="I53" s="15"/>
      <c r="J53" s="14">
        <f t="shared" si="10"/>
        <v>0</v>
      </c>
      <c r="K53" s="15"/>
      <c r="L53" s="15"/>
      <c r="M53" s="15"/>
      <c r="N53" s="15"/>
      <c r="O53" s="15"/>
      <c r="P53" s="14">
        <f t="shared" si="1"/>
        <v>250000</v>
      </c>
    </row>
    <row r="54" spans="1:16" ht="25.5" x14ac:dyDescent="0.2">
      <c r="A54" s="22" t="s">
        <v>95</v>
      </c>
      <c r="B54" s="11">
        <v>5011</v>
      </c>
      <c r="C54" s="22" t="s">
        <v>42</v>
      </c>
      <c r="D54" s="13" t="s">
        <v>43</v>
      </c>
      <c r="E54" s="14">
        <f t="shared" si="9"/>
        <v>1300000</v>
      </c>
      <c r="F54" s="15">
        <v>1300000</v>
      </c>
      <c r="G54" s="15"/>
      <c r="H54" s="15"/>
      <c r="I54" s="15"/>
      <c r="J54" s="14">
        <f t="shared" si="10"/>
        <v>0</v>
      </c>
      <c r="K54" s="15"/>
      <c r="L54" s="15"/>
      <c r="M54" s="15"/>
      <c r="N54" s="15"/>
      <c r="O54" s="15"/>
      <c r="P54" s="14">
        <f t="shared" si="1"/>
        <v>1300000</v>
      </c>
    </row>
    <row r="55" spans="1:16" ht="24.75" customHeight="1" x14ac:dyDescent="0.2">
      <c r="A55" s="22" t="s">
        <v>96</v>
      </c>
      <c r="B55" s="11">
        <v>5031</v>
      </c>
      <c r="C55" s="22" t="s">
        <v>42</v>
      </c>
      <c r="D55" s="13" t="s">
        <v>65</v>
      </c>
      <c r="E55" s="14">
        <f t="shared" si="9"/>
        <v>6110200</v>
      </c>
      <c r="F55" s="15">
        <v>6110200</v>
      </c>
      <c r="G55" s="15">
        <v>4389200</v>
      </c>
      <c r="H55" s="15">
        <v>313600</v>
      </c>
      <c r="I55" s="15"/>
      <c r="J55" s="14">
        <f>L55+O55</f>
        <v>0</v>
      </c>
      <c r="K55" s="15"/>
      <c r="L55" s="15"/>
      <c r="M55" s="15"/>
      <c r="N55" s="15"/>
      <c r="O55" s="15"/>
      <c r="P55" s="14">
        <f t="shared" si="1"/>
        <v>6110200</v>
      </c>
    </row>
    <row r="56" spans="1:16" ht="21.75" customHeight="1" x14ac:dyDescent="0.2">
      <c r="A56" s="34" t="s">
        <v>110</v>
      </c>
      <c r="B56" s="34"/>
      <c r="C56" s="34"/>
      <c r="D56" s="9" t="s">
        <v>108</v>
      </c>
      <c r="E56" s="10">
        <f t="shared" ref="E56:O56" si="11">SUM(E58:E66)</f>
        <v>27240000</v>
      </c>
      <c r="F56" s="10">
        <f>SUM(F58:F66)</f>
        <v>27240000</v>
      </c>
      <c r="G56" s="10">
        <f t="shared" si="11"/>
        <v>12288000</v>
      </c>
      <c r="H56" s="10">
        <f t="shared" si="11"/>
        <v>1011500</v>
      </c>
      <c r="I56" s="10">
        <f t="shared" si="11"/>
        <v>0</v>
      </c>
      <c r="J56" s="10">
        <f t="shared" si="11"/>
        <v>1850200</v>
      </c>
      <c r="K56" s="10">
        <f t="shared" si="11"/>
        <v>1500000</v>
      </c>
      <c r="L56" s="10">
        <f t="shared" si="11"/>
        <v>350200</v>
      </c>
      <c r="M56" s="10">
        <f t="shared" si="11"/>
        <v>111600</v>
      </c>
      <c r="N56" s="10">
        <f t="shared" si="11"/>
        <v>90000</v>
      </c>
      <c r="O56" s="10">
        <f t="shared" si="11"/>
        <v>1500000</v>
      </c>
      <c r="P56" s="10">
        <f t="shared" si="1"/>
        <v>29090200</v>
      </c>
    </row>
    <row r="57" spans="1:16" ht="21" customHeight="1" x14ac:dyDescent="0.2">
      <c r="A57" s="34" t="s">
        <v>109</v>
      </c>
      <c r="B57" s="34"/>
      <c r="C57" s="34"/>
      <c r="D57" s="9" t="s">
        <v>108</v>
      </c>
      <c r="E57" s="10">
        <f>E56</f>
        <v>27240000</v>
      </c>
      <c r="F57" s="10">
        <f t="shared" ref="F57:O57" si="12">F56</f>
        <v>27240000</v>
      </c>
      <c r="G57" s="10">
        <f t="shared" si="12"/>
        <v>12288000</v>
      </c>
      <c r="H57" s="10">
        <f t="shared" si="12"/>
        <v>1011500</v>
      </c>
      <c r="I57" s="10">
        <f t="shared" si="12"/>
        <v>0</v>
      </c>
      <c r="J57" s="10">
        <f t="shared" si="12"/>
        <v>1850200</v>
      </c>
      <c r="K57" s="10">
        <f t="shared" si="12"/>
        <v>1500000</v>
      </c>
      <c r="L57" s="10">
        <f t="shared" si="12"/>
        <v>350200</v>
      </c>
      <c r="M57" s="10">
        <f t="shared" si="12"/>
        <v>111600</v>
      </c>
      <c r="N57" s="10">
        <f t="shared" si="12"/>
        <v>90000</v>
      </c>
      <c r="O57" s="10">
        <f t="shared" si="12"/>
        <v>1500000</v>
      </c>
      <c r="P57" s="10">
        <f t="shared" si="1"/>
        <v>29090200</v>
      </c>
    </row>
    <row r="58" spans="1:16" ht="39" customHeight="1" x14ac:dyDescent="0.2">
      <c r="A58" s="33" t="s">
        <v>115</v>
      </c>
      <c r="B58" s="33" t="s">
        <v>89</v>
      </c>
      <c r="C58" s="33" t="s">
        <v>21</v>
      </c>
      <c r="D58" s="23" t="s">
        <v>90</v>
      </c>
      <c r="E58" s="14">
        <f t="shared" ref="E58:E66" si="13">F58+I58</f>
        <v>3100000</v>
      </c>
      <c r="F58" s="35">
        <v>3100000</v>
      </c>
      <c r="G58" s="35">
        <v>2282000</v>
      </c>
      <c r="H58" s="35">
        <v>203000</v>
      </c>
      <c r="I58" s="36"/>
      <c r="J58" s="14">
        <f t="shared" ref="J58:J66" si="14">L58+O58</f>
        <v>0</v>
      </c>
      <c r="K58" s="36"/>
      <c r="L58" s="36"/>
      <c r="M58" s="36"/>
      <c r="N58" s="36"/>
      <c r="O58" s="36"/>
      <c r="P58" s="14">
        <f t="shared" si="1"/>
        <v>3100000</v>
      </c>
    </row>
    <row r="59" spans="1:16" ht="27" customHeight="1" x14ac:dyDescent="0.2">
      <c r="A59" s="33" t="s">
        <v>176</v>
      </c>
      <c r="B59" s="33" t="s">
        <v>177</v>
      </c>
      <c r="C59" s="33" t="s">
        <v>178</v>
      </c>
      <c r="D59" s="23" t="s">
        <v>179</v>
      </c>
      <c r="E59" s="14">
        <f t="shared" si="13"/>
        <v>10000</v>
      </c>
      <c r="F59" s="35">
        <v>10000</v>
      </c>
      <c r="G59" s="35"/>
      <c r="H59" s="35"/>
      <c r="I59" s="36"/>
      <c r="J59" s="14">
        <f t="shared" si="14"/>
        <v>0</v>
      </c>
      <c r="K59" s="36"/>
      <c r="L59" s="36"/>
      <c r="M59" s="36"/>
      <c r="N59" s="36"/>
      <c r="O59" s="36"/>
      <c r="P59" s="14">
        <f t="shared" si="1"/>
        <v>10000</v>
      </c>
    </row>
    <row r="60" spans="1:16" ht="37.5" customHeight="1" x14ac:dyDescent="0.2">
      <c r="A60" s="22" t="s">
        <v>111</v>
      </c>
      <c r="B60" s="11">
        <v>3033</v>
      </c>
      <c r="C60" s="25">
        <v>1070</v>
      </c>
      <c r="D60" s="13" t="s">
        <v>31</v>
      </c>
      <c r="E60" s="14">
        <f t="shared" si="13"/>
        <v>1000000</v>
      </c>
      <c r="F60" s="15">
        <v>1000000</v>
      </c>
      <c r="G60" s="15"/>
      <c r="H60" s="15"/>
      <c r="I60" s="15"/>
      <c r="J60" s="14">
        <f t="shared" si="14"/>
        <v>0</v>
      </c>
      <c r="K60" s="15"/>
      <c r="L60" s="15"/>
      <c r="M60" s="15"/>
      <c r="N60" s="15"/>
      <c r="O60" s="15"/>
      <c r="P60" s="14">
        <f t="shared" si="1"/>
        <v>1000000</v>
      </c>
    </row>
    <row r="61" spans="1:16" ht="37.5" customHeight="1" x14ac:dyDescent="0.2">
      <c r="A61" s="22" t="s">
        <v>132</v>
      </c>
      <c r="B61" s="11">
        <v>3035</v>
      </c>
      <c r="C61" s="25">
        <v>1070</v>
      </c>
      <c r="D61" s="13" t="s">
        <v>133</v>
      </c>
      <c r="E61" s="14">
        <f t="shared" si="13"/>
        <v>300000</v>
      </c>
      <c r="F61" s="15">
        <v>300000</v>
      </c>
      <c r="G61" s="15"/>
      <c r="H61" s="15"/>
      <c r="I61" s="15"/>
      <c r="J61" s="14">
        <f t="shared" si="14"/>
        <v>0</v>
      </c>
      <c r="K61" s="15"/>
      <c r="L61" s="15"/>
      <c r="M61" s="15"/>
      <c r="N61" s="15"/>
      <c r="O61" s="15"/>
      <c r="P61" s="14">
        <f>E61+J61</f>
        <v>300000</v>
      </c>
    </row>
    <row r="62" spans="1:16" ht="77.25" customHeight="1" x14ac:dyDescent="0.2">
      <c r="A62" s="22" t="s">
        <v>202</v>
      </c>
      <c r="B62" s="11">
        <v>3121</v>
      </c>
      <c r="C62" s="25">
        <v>1040</v>
      </c>
      <c r="D62" s="13" t="s">
        <v>203</v>
      </c>
      <c r="E62" s="14">
        <f t="shared" si="13"/>
        <v>14800000</v>
      </c>
      <c r="F62" s="15">
        <v>14800000</v>
      </c>
      <c r="G62" s="15">
        <v>10006000</v>
      </c>
      <c r="H62" s="15">
        <v>808500</v>
      </c>
      <c r="I62" s="15"/>
      <c r="J62" s="14">
        <f t="shared" si="14"/>
        <v>350200</v>
      </c>
      <c r="K62" s="15"/>
      <c r="L62" s="15">
        <v>350200</v>
      </c>
      <c r="M62" s="15">
        <v>111600</v>
      </c>
      <c r="N62" s="15">
        <v>90000</v>
      </c>
      <c r="O62" s="15"/>
      <c r="P62" s="14">
        <f>E62+J62</f>
        <v>15150200</v>
      </c>
    </row>
    <row r="63" spans="1:16" ht="78.75" customHeight="1" x14ac:dyDescent="0.2">
      <c r="A63" s="22" t="s">
        <v>113</v>
      </c>
      <c r="B63" s="11">
        <v>3160</v>
      </c>
      <c r="C63" s="25">
        <v>1010</v>
      </c>
      <c r="D63" s="13" t="s">
        <v>80</v>
      </c>
      <c r="E63" s="14">
        <f t="shared" si="13"/>
        <v>2500000</v>
      </c>
      <c r="F63" s="15">
        <v>2500000</v>
      </c>
      <c r="G63" s="15"/>
      <c r="H63" s="15"/>
      <c r="I63" s="15"/>
      <c r="J63" s="14">
        <f t="shared" si="14"/>
        <v>0</v>
      </c>
      <c r="K63" s="15"/>
      <c r="L63" s="15"/>
      <c r="M63" s="15"/>
      <c r="N63" s="15"/>
      <c r="O63" s="15"/>
      <c r="P63" s="14">
        <f t="shared" si="1"/>
        <v>2500000</v>
      </c>
    </row>
    <row r="64" spans="1:16" ht="38.25" customHeight="1" x14ac:dyDescent="0.2">
      <c r="A64" s="22" t="s">
        <v>134</v>
      </c>
      <c r="B64" s="11">
        <v>3230</v>
      </c>
      <c r="C64" s="25">
        <v>1070</v>
      </c>
      <c r="D64" s="13" t="s">
        <v>135</v>
      </c>
      <c r="E64" s="14">
        <f t="shared" si="13"/>
        <v>30000</v>
      </c>
      <c r="F64" s="15">
        <v>30000</v>
      </c>
      <c r="G64" s="15"/>
      <c r="H64" s="15"/>
      <c r="I64" s="15"/>
      <c r="J64" s="14">
        <f t="shared" si="14"/>
        <v>0</v>
      </c>
      <c r="K64" s="15"/>
      <c r="L64" s="15"/>
      <c r="M64" s="15"/>
      <c r="N64" s="15"/>
      <c r="O64" s="15"/>
      <c r="P64" s="14">
        <f t="shared" si="1"/>
        <v>30000</v>
      </c>
    </row>
    <row r="65" spans="1:16" ht="30.75" customHeight="1" x14ac:dyDescent="0.2">
      <c r="A65" s="22" t="s">
        <v>114</v>
      </c>
      <c r="B65" s="11">
        <v>3242</v>
      </c>
      <c r="C65" s="25">
        <v>1090</v>
      </c>
      <c r="D65" s="13" t="s">
        <v>32</v>
      </c>
      <c r="E65" s="14">
        <f t="shared" si="13"/>
        <v>5500000</v>
      </c>
      <c r="F65" s="15">
        <v>5500000</v>
      </c>
      <c r="G65" s="15"/>
      <c r="H65" s="15"/>
      <c r="I65" s="15"/>
      <c r="J65" s="14">
        <f t="shared" si="14"/>
        <v>0</v>
      </c>
      <c r="K65" s="15"/>
      <c r="L65" s="15"/>
      <c r="M65" s="15"/>
      <c r="N65" s="15"/>
      <c r="O65" s="15"/>
      <c r="P65" s="14">
        <f t="shared" si="1"/>
        <v>5500000</v>
      </c>
    </row>
    <row r="66" spans="1:16" ht="65.25" customHeight="1" x14ac:dyDescent="0.2">
      <c r="A66" s="22" t="s">
        <v>201</v>
      </c>
      <c r="B66" s="11">
        <v>3250</v>
      </c>
      <c r="C66" s="25">
        <v>1090</v>
      </c>
      <c r="D66" s="41" t="s">
        <v>200</v>
      </c>
      <c r="E66" s="14">
        <f t="shared" si="13"/>
        <v>0</v>
      </c>
      <c r="F66" s="15"/>
      <c r="G66" s="15"/>
      <c r="H66" s="15"/>
      <c r="I66" s="15"/>
      <c r="J66" s="14">
        <f t="shared" si="14"/>
        <v>1500000</v>
      </c>
      <c r="K66" s="15">
        <v>1500000</v>
      </c>
      <c r="L66" s="15"/>
      <c r="M66" s="15"/>
      <c r="N66" s="15"/>
      <c r="O66" s="15">
        <v>1500000</v>
      </c>
      <c r="P66" s="14">
        <f t="shared" si="1"/>
        <v>1500000</v>
      </c>
    </row>
    <row r="67" spans="1:16" ht="24.75" customHeight="1" x14ac:dyDescent="0.2">
      <c r="A67" s="34" t="s">
        <v>117</v>
      </c>
      <c r="B67" s="6"/>
      <c r="C67" s="38"/>
      <c r="D67" s="9" t="s">
        <v>119</v>
      </c>
      <c r="E67" s="10">
        <f t="shared" ref="E67:O67" si="15">SUM(E69:E75)</f>
        <v>33159200</v>
      </c>
      <c r="F67" s="10">
        <f t="shared" si="15"/>
        <v>32864200</v>
      </c>
      <c r="G67" s="10">
        <f t="shared" si="15"/>
        <v>21783900</v>
      </c>
      <c r="H67" s="10">
        <f t="shared" si="15"/>
        <v>5128300</v>
      </c>
      <c r="I67" s="10">
        <f t="shared" si="15"/>
        <v>295000</v>
      </c>
      <c r="J67" s="10">
        <f t="shared" si="15"/>
        <v>879140</v>
      </c>
      <c r="K67" s="10">
        <f t="shared" si="15"/>
        <v>0</v>
      </c>
      <c r="L67" s="10">
        <f t="shared" si="15"/>
        <v>879140</v>
      </c>
      <c r="M67" s="10">
        <f t="shared" si="15"/>
        <v>563066</v>
      </c>
      <c r="N67" s="10">
        <f t="shared" si="15"/>
        <v>0</v>
      </c>
      <c r="O67" s="10">
        <f t="shared" si="15"/>
        <v>0</v>
      </c>
      <c r="P67" s="10">
        <f t="shared" si="1"/>
        <v>34038340</v>
      </c>
    </row>
    <row r="68" spans="1:16" ht="24.75" customHeight="1" x14ac:dyDescent="0.2">
      <c r="A68" s="34" t="s">
        <v>118</v>
      </c>
      <c r="B68" s="6"/>
      <c r="C68" s="38"/>
      <c r="D68" s="9" t="s">
        <v>119</v>
      </c>
      <c r="E68" s="10">
        <f>E67</f>
        <v>33159200</v>
      </c>
      <c r="F68" s="10">
        <f t="shared" ref="F68:O68" si="16">F67</f>
        <v>32864200</v>
      </c>
      <c r="G68" s="10">
        <f t="shared" si="16"/>
        <v>21783900</v>
      </c>
      <c r="H68" s="10">
        <f t="shared" si="16"/>
        <v>5128300</v>
      </c>
      <c r="I68" s="10">
        <f t="shared" si="16"/>
        <v>295000</v>
      </c>
      <c r="J68" s="10">
        <f t="shared" si="16"/>
        <v>879140</v>
      </c>
      <c r="K68" s="10">
        <f t="shared" si="16"/>
        <v>0</v>
      </c>
      <c r="L68" s="10">
        <f t="shared" si="16"/>
        <v>879140</v>
      </c>
      <c r="M68" s="10">
        <f t="shared" si="16"/>
        <v>563066</v>
      </c>
      <c r="N68" s="10">
        <f t="shared" si="16"/>
        <v>0</v>
      </c>
      <c r="O68" s="10">
        <f t="shared" si="16"/>
        <v>0</v>
      </c>
      <c r="P68" s="10">
        <f t="shared" si="1"/>
        <v>34038340</v>
      </c>
    </row>
    <row r="69" spans="1:16" ht="36.75" customHeight="1" x14ac:dyDescent="0.2">
      <c r="A69" s="33" t="s">
        <v>125</v>
      </c>
      <c r="B69" s="33" t="s">
        <v>89</v>
      </c>
      <c r="C69" s="33" t="s">
        <v>21</v>
      </c>
      <c r="D69" s="23" t="s">
        <v>90</v>
      </c>
      <c r="E69" s="14">
        <f t="shared" ref="E69:E75" si="17">F69+I69</f>
        <v>1977500</v>
      </c>
      <c r="F69" s="35">
        <v>1977500</v>
      </c>
      <c r="G69" s="35">
        <v>1529600</v>
      </c>
      <c r="H69" s="35">
        <v>14600</v>
      </c>
      <c r="I69" s="15"/>
      <c r="J69" s="14">
        <f t="shared" ref="J69:J73" si="18">L69+O69</f>
        <v>0</v>
      </c>
      <c r="K69" s="15"/>
      <c r="L69" s="15"/>
      <c r="M69" s="15"/>
      <c r="N69" s="15"/>
      <c r="O69" s="15"/>
      <c r="P69" s="14">
        <f t="shared" si="1"/>
        <v>1977500</v>
      </c>
    </row>
    <row r="70" spans="1:16" ht="24.75" customHeight="1" x14ac:dyDescent="0.2">
      <c r="A70" s="22" t="s">
        <v>126</v>
      </c>
      <c r="B70" s="24">
        <v>1080</v>
      </c>
      <c r="C70" s="22" t="s">
        <v>66</v>
      </c>
      <c r="D70" s="23" t="s">
        <v>77</v>
      </c>
      <c r="E70" s="14">
        <f t="shared" si="17"/>
        <v>12850300</v>
      </c>
      <c r="F70" s="35">
        <v>12850300</v>
      </c>
      <c r="G70" s="35">
        <v>9140400</v>
      </c>
      <c r="H70" s="35">
        <v>1589400</v>
      </c>
      <c r="I70" s="15"/>
      <c r="J70" s="14">
        <f t="shared" si="18"/>
        <v>555180</v>
      </c>
      <c r="K70" s="35"/>
      <c r="L70" s="35">
        <v>555180</v>
      </c>
      <c r="M70" s="35">
        <v>455066</v>
      </c>
      <c r="N70" s="35"/>
      <c r="O70" s="35"/>
      <c r="P70" s="14">
        <f t="shared" si="1"/>
        <v>13405480</v>
      </c>
    </row>
    <row r="71" spans="1:16" ht="24.75" customHeight="1" x14ac:dyDescent="0.2">
      <c r="A71" s="22" t="s">
        <v>120</v>
      </c>
      <c r="B71" s="24">
        <v>4030</v>
      </c>
      <c r="C71" s="12" t="s">
        <v>33</v>
      </c>
      <c r="D71" s="23" t="s">
        <v>78</v>
      </c>
      <c r="E71" s="14">
        <f t="shared" si="17"/>
        <v>6631900</v>
      </c>
      <c r="F71" s="15">
        <v>6631900</v>
      </c>
      <c r="G71" s="15">
        <v>4277000</v>
      </c>
      <c r="H71" s="15">
        <v>1329300</v>
      </c>
      <c r="I71" s="15"/>
      <c r="J71" s="14">
        <f t="shared" si="18"/>
        <v>0</v>
      </c>
      <c r="K71" s="15"/>
      <c r="L71" s="15"/>
      <c r="M71" s="15"/>
      <c r="N71" s="15"/>
      <c r="O71" s="15"/>
      <c r="P71" s="14">
        <f t="shared" si="1"/>
        <v>6631900</v>
      </c>
    </row>
    <row r="72" spans="1:16" ht="24.75" customHeight="1" x14ac:dyDescent="0.2">
      <c r="A72" s="22" t="s">
        <v>121</v>
      </c>
      <c r="B72" s="11" t="s">
        <v>34</v>
      </c>
      <c r="C72" s="12" t="s">
        <v>33</v>
      </c>
      <c r="D72" s="13" t="s">
        <v>35</v>
      </c>
      <c r="E72" s="14">
        <f t="shared" si="17"/>
        <v>961300</v>
      </c>
      <c r="F72" s="15">
        <v>961300</v>
      </c>
      <c r="G72" s="15">
        <v>454200</v>
      </c>
      <c r="H72" s="15">
        <v>338300</v>
      </c>
      <c r="I72" s="15"/>
      <c r="J72" s="14">
        <f t="shared" si="18"/>
        <v>30160</v>
      </c>
      <c r="K72" s="15"/>
      <c r="L72" s="15">
        <v>30160</v>
      </c>
      <c r="M72" s="15"/>
      <c r="N72" s="15"/>
      <c r="O72" s="15"/>
      <c r="P72" s="14">
        <f t="shared" si="1"/>
        <v>991460</v>
      </c>
    </row>
    <row r="73" spans="1:16" ht="40.5" customHeight="1" x14ac:dyDescent="0.2">
      <c r="A73" s="22" t="s">
        <v>122</v>
      </c>
      <c r="B73" s="11" t="s">
        <v>37</v>
      </c>
      <c r="C73" s="12" t="s">
        <v>36</v>
      </c>
      <c r="D73" s="13" t="s">
        <v>38</v>
      </c>
      <c r="E73" s="14">
        <f t="shared" si="17"/>
        <v>8663300</v>
      </c>
      <c r="F73" s="15">
        <v>8413300</v>
      </c>
      <c r="G73" s="15">
        <v>5157700</v>
      </c>
      <c r="H73" s="15">
        <v>1835800</v>
      </c>
      <c r="I73" s="15">
        <v>250000</v>
      </c>
      <c r="J73" s="14">
        <f t="shared" si="18"/>
        <v>293800</v>
      </c>
      <c r="K73" s="15"/>
      <c r="L73" s="15">
        <v>293800</v>
      </c>
      <c r="M73" s="15">
        <v>108000</v>
      </c>
      <c r="N73" s="15"/>
      <c r="O73" s="15"/>
      <c r="P73" s="14">
        <f t="shared" si="1"/>
        <v>8957100</v>
      </c>
    </row>
    <row r="74" spans="1:16" ht="24.75" customHeight="1" x14ac:dyDescent="0.2">
      <c r="A74" s="22" t="s">
        <v>123</v>
      </c>
      <c r="B74" s="11">
        <v>4081</v>
      </c>
      <c r="C74" s="12" t="s">
        <v>39</v>
      </c>
      <c r="D74" s="13" t="s">
        <v>79</v>
      </c>
      <c r="E74" s="14">
        <f t="shared" si="17"/>
        <v>1674900</v>
      </c>
      <c r="F74" s="15">
        <v>1629900</v>
      </c>
      <c r="G74" s="15">
        <v>1225000</v>
      </c>
      <c r="H74" s="15">
        <v>20900</v>
      </c>
      <c r="I74" s="15">
        <v>45000</v>
      </c>
      <c r="J74" s="14">
        <f>O74</f>
        <v>0</v>
      </c>
      <c r="K74" s="15"/>
      <c r="L74" s="15"/>
      <c r="M74" s="15"/>
      <c r="N74" s="15"/>
      <c r="O74" s="15"/>
      <c r="P74" s="14">
        <f t="shared" si="1"/>
        <v>1674900</v>
      </c>
    </row>
    <row r="75" spans="1:16" ht="24.75" customHeight="1" x14ac:dyDescent="0.2">
      <c r="A75" s="22" t="s">
        <v>124</v>
      </c>
      <c r="B75" s="11" t="s">
        <v>40</v>
      </c>
      <c r="C75" s="12" t="s">
        <v>39</v>
      </c>
      <c r="D75" s="13" t="s">
        <v>41</v>
      </c>
      <c r="E75" s="14">
        <f t="shared" si="17"/>
        <v>400000</v>
      </c>
      <c r="F75" s="15">
        <v>400000</v>
      </c>
      <c r="G75" s="15"/>
      <c r="H75" s="15"/>
      <c r="I75" s="15"/>
      <c r="J75" s="14">
        <f>L75+O75</f>
        <v>0</v>
      </c>
      <c r="K75" s="15"/>
      <c r="L75" s="15"/>
      <c r="M75" s="15"/>
      <c r="N75" s="15"/>
      <c r="O75" s="15"/>
      <c r="P75" s="14">
        <f t="shared" si="1"/>
        <v>400000</v>
      </c>
    </row>
    <row r="76" spans="1:16" ht="24.75" customHeight="1" x14ac:dyDescent="0.2">
      <c r="A76" s="34" t="s">
        <v>136</v>
      </c>
      <c r="B76" s="6"/>
      <c r="C76" s="38"/>
      <c r="D76" s="9" t="s">
        <v>137</v>
      </c>
      <c r="E76" s="10">
        <f t="shared" ref="E76:O76" si="19">SUM(E78:E84)</f>
        <v>44413900</v>
      </c>
      <c r="F76" s="10">
        <f t="shared" si="19"/>
        <v>26450000</v>
      </c>
      <c r="G76" s="10">
        <f t="shared" si="19"/>
        <v>3779800</v>
      </c>
      <c r="H76" s="10">
        <f t="shared" si="19"/>
        <v>70000</v>
      </c>
      <c r="I76" s="10">
        <f t="shared" si="19"/>
        <v>17963900</v>
      </c>
      <c r="J76" s="10">
        <f t="shared" si="19"/>
        <v>4400000</v>
      </c>
      <c r="K76" s="10">
        <f t="shared" si="19"/>
        <v>4400000</v>
      </c>
      <c r="L76" s="10">
        <f t="shared" si="19"/>
        <v>0</v>
      </c>
      <c r="M76" s="10">
        <f t="shared" si="19"/>
        <v>0</v>
      </c>
      <c r="N76" s="10">
        <f t="shared" si="19"/>
        <v>0</v>
      </c>
      <c r="O76" s="10">
        <f t="shared" si="19"/>
        <v>4400000</v>
      </c>
      <c r="P76" s="14">
        <f>E76+J76</f>
        <v>48813900</v>
      </c>
    </row>
    <row r="77" spans="1:16" ht="24.75" customHeight="1" x14ac:dyDescent="0.2">
      <c r="A77" s="34" t="s">
        <v>138</v>
      </c>
      <c r="B77" s="6"/>
      <c r="C77" s="38"/>
      <c r="D77" s="9" t="s">
        <v>137</v>
      </c>
      <c r="E77" s="10">
        <f>E76</f>
        <v>44413900</v>
      </c>
      <c r="F77" s="10">
        <f t="shared" ref="F77" si="20">F76</f>
        <v>26450000</v>
      </c>
      <c r="G77" s="10">
        <f t="shared" ref="G77" si="21">G76</f>
        <v>3779800</v>
      </c>
      <c r="H77" s="10">
        <f t="shared" ref="H77" si="22">H76</f>
        <v>70000</v>
      </c>
      <c r="I77" s="10">
        <f t="shared" ref="I77" si="23">I76</f>
        <v>17963900</v>
      </c>
      <c r="J77" s="10">
        <f t="shared" ref="J77" si="24">J76</f>
        <v>4400000</v>
      </c>
      <c r="K77" s="10">
        <f t="shared" ref="K77" si="25">K76</f>
        <v>4400000</v>
      </c>
      <c r="L77" s="10">
        <f t="shared" ref="L77" si="26">L76</f>
        <v>0</v>
      </c>
      <c r="M77" s="10">
        <f t="shared" ref="M77" si="27">M76</f>
        <v>0</v>
      </c>
      <c r="N77" s="10">
        <f t="shared" ref="N77" si="28">N76</f>
        <v>0</v>
      </c>
      <c r="O77" s="10">
        <f t="shared" ref="O77" si="29">O76</f>
        <v>4400000</v>
      </c>
      <c r="P77" s="14">
        <f t="shared" ref="P77:P84" si="30">E77+J77</f>
        <v>48813900</v>
      </c>
    </row>
    <row r="78" spans="1:16" ht="40.5" customHeight="1" x14ac:dyDescent="0.2">
      <c r="A78" s="22" t="s">
        <v>139</v>
      </c>
      <c r="B78" s="33" t="s">
        <v>89</v>
      </c>
      <c r="C78" s="33" t="s">
        <v>21</v>
      </c>
      <c r="D78" s="13" t="s">
        <v>127</v>
      </c>
      <c r="E78" s="14">
        <f t="shared" ref="E78:E84" si="31">F78+I78</f>
        <v>4900000</v>
      </c>
      <c r="F78" s="15">
        <v>4900000</v>
      </c>
      <c r="G78" s="15">
        <v>3779800</v>
      </c>
      <c r="H78" s="15">
        <v>70000</v>
      </c>
      <c r="I78" s="15"/>
      <c r="J78" s="14">
        <f t="shared" ref="J78:J84" si="32">L78+O78</f>
        <v>0</v>
      </c>
      <c r="K78" s="15"/>
      <c r="L78" s="15"/>
      <c r="M78" s="15"/>
      <c r="N78" s="15"/>
      <c r="O78" s="15"/>
      <c r="P78" s="14">
        <f t="shared" si="30"/>
        <v>4900000</v>
      </c>
    </row>
    <row r="79" spans="1:16" ht="27.75" customHeight="1" x14ac:dyDescent="0.2">
      <c r="A79" s="22" t="s">
        <v>162</v>
      </c>
      <c r="B79" s="33" t="s">
        <v>163</v>
      </c>
      <c r="C79" s="33" t="s">
        <v>44</v>
      </c>
      <c r="D79" s="13" t="s">
        <v>164</v>
      </c>
      <c r="E79" s="14">
        <f t="shared" si="31"/>
        <v>100000</v>
      </c>
      <c r="F79" s="15">
        <v>100000</v>
      </c>
      <c r="G79" s="15"/>
      <c r="H79" s="15"/>
      <c r="I79" s="15"/>
      <c r="J79" s="14">
        <f t="shared" si="32"/>
        <v>0</v>
      </c>
      <c r="K79" s="15"/>
      <c r="L79" s="15"/>
      <c r="M79" s="15"/>
      <c r="N79" s="15"/>
      <c r="O79" s="15"/>
      <c r="P79" s="14">
        <f t="shared" si="30"/>
        <v>100000</v>
      </c>
    </row>
    <row r="80" spans="1:16" ht="27.75" customHeight="1" x14ac:dyDescent="0.2">
      <c r="A80" s="22" t="s">
        <v>180</v>
      </c>
      <c r="B80" s="33" t="s">
        <v>181</v>
      </c>
      <c r="C80" s="33" t="s">
        <v>44</v>
      </c>
      <c r="D80" s="13" t="s">
        <v>182</v>
      </c>
      <c r="E80" s="14">
        <f t="shared" si="31"/>
        <v>500000</v>
      </c>
      <c r="F80" s="15">
        <v>500000</v>
      </c>
      <c r="G80" s="15"/>
      <c r="H80" s="15"/>
      <c r="I80" s="15"/>
      <c r="J80" s="14">
        <f t="shared" si="32"/>
        <v>0</v>
      </c>
      <c r="K80" s="15"/>
      <c r="L80" s="15"/>
      <c r="M80" s="15"/>
      <c r="N80" s="15"/>
      <c r="O80" s="15"/>
      <c r="P80" s="14">
        <f t="shared" si="30"/>
        <v>500000</v>
      </c>
    </row>
    <row r="81" spans="1:16" ht="21" customHeight="1" x14ac:dyDescent="0.2">
      <c r="A81" s="22" t="s">
        <v>140</v>
      </c>
      <c r="B81" s="11">
        <v>6030</v>
      </c>
      <c r="C81" s="12" t="s">
        <v>44</v>
      </c>
      <c r="D81" s="13" t="s">
        <v>47</v>
      </c>
      <c r="E81" s="14">
        <f t="shared" si="31"/>
        <v>22292000</v>
      </c>
      <c r="F81" s="15">
        <v>18350000</v>
      </c>
      <c r="G81" s="15"/>
      <c r="H81" s="15"/>
      <c r="I81" s="15">
        <v>3942000</v>
      </c>
      <c r="J81" s="14">
        <f t="shared" si="32"/>
        <v>0</v>
      </c>
      <c r="K81" s="15"/>
      <c r="L81" s="15"/>
      <c r="M81" s="15"/>
      <c r="N81" s="15"/>
      <c r="O81" s="15"/>
      <c r="P81" s="14">
        <f>E81+J81</f>
        <v>22292000</v>
      </c>
    </row>
    <row r="82" spans="1:16" ht="50.25" customHeight="1" x14ac:dyDescent="0.2">
      <c r="A82" s="22" t="s">
        <v>197</v>
      </c>
      <c r="B82" s="11">
        <v>6091</v>
      </c>
      <c r="C82" s="12" t="s">
        <v>204</v>
      </c>
      <c r="D82" s="13" t="s">
        <v>198</v>
      </c>
      <c r="E82" s="14">
        <f t="shared" si="31"/>
        <v>0</v>
      </c>
      <c r="F82" s="15"/>
      <c r="G82" s="15"/>
      <c r="H82" s="15"/>
      <c r="I82" s="15"/>
      <c r="J82" s="14">
        <f t="shared" si="32"/>
        <v>400000</v>
      </c>
      <c r="K82" s="15">
        <v>400000</v>
      </c>
      <c r="L82" s="15"/>
      <c r="M82" s="15"/>
      <c r="N82" s="15"/>
      <c r="O82" s="15">
        <v>400000</v>
      </c>
      <c r="P82" s="14">
        <f t="shared" ref="P82:P83" si="33">E82+J82</f>
        <v>400000</v>
      </c>
    </row>
    <row r="83" spans="1:16" ht="51.75" customHeight="1" x14ac:dyDescent="0.2">
      <c r="A83" s="22" t="s">
        <v>199</v>
      </c>
      <c r="B83" s="11">
        <v>7330</v>
      </c>
      <c r="C83" s="12" t="s">
        <v>49</v>
      </c>
      <c r="D83" s="13" t="s">
        <v>194</v>
      </c>
      <c r="E83" s="14">
        <f t="shared" si="31"/>
        <v>0</v>
      </c>
      <c r="F83" s="15"/>
      <c r="G83" s="15"/>
      <c r="H83" s="15"/>
      <c r="I83" s="15"/>
      <c r="J83" s="14">
        <f t="shared" si="32"/>
        <v>4000000</v>
      </c>
      <c r="K83" s="15">
        <v>4000000</v>
      </c>
      <c r="L83" s="15"/>
      <c r="M83" s="15"/>
      <c r="N83" s="15"/>
      <c r="O83" s="15">
        <v>4000000</v>
      </c>
      <c r="P83" s="14">
        <f t="shared" si="33"/>
        <v>4000000</v>
      </c>
    </row>
    <row r="84" spans="1:16" ht="39" customHeight="1" x14ac:dyDescent="0.2">
      <c r="A84" s="22" t="s">
        <v>141</v>
      </c>
      <c r="B84" s="11">
        <v>7461</v>
      </c>
      <c r="C84" s="22" t="s">
        <v>50</v>
      </c>
      <c r="D84" s="13" t="s">
        <v>51</v>
      </c>
      <c r="E84" s="14">
        <f t="shared" si="31"/>
        <v>16621900</v>
      </c>
      <c r="F84" s="15">
        <v>2600000</v>
      </c>
      <c r="G84" s="15"/>
      <c r="H84" s="15"/>
      <c r="I84" s="15">
        <v>14021900</v>
      </c>
      <c r="J84" s="14">
        <f t="shared" si="32"/>
        <v>0</v>
      </c>
      <c r="K84" s="15"/>
      <c r="L84" s="15"/>
      <c r="M84" s="15"/>
      <c r="N84" s="15"/>
      <c r="O84" s="15"/>
      <c r="P84" s="14">
        <f t="shared" si="30"/>
        <v>16621900</v>
      </c>
    </row>
    <row r="85" spans="1:16" ht="20.25" customHeight="1" x14ac:dyDescent="0.2">
      <c r="A85" s="6">
        <v>3700000</v>
      </c>
      <c r="B85" s="6"/>
      <c r="C85" s="26"/>
      <c r="D85" s="9" t="s">
        <v>81</v>
      </c>
      <c r="E85" s="10">
        <f>SUM(E87:E88)</f>
        <v>6000000</v>
      </c>
      <c r="F85" s="10">
        <f>SUM(F87:F88)</f>
        <v>4350000</v>
      </c>
      <c r="G85" s="10">
        <f t="shared" ref="G85:O85" si="34">SUM(G87:G88)</f>
        <v>3230000</v>
      </c>
      <c r="H85" s="10">
        <f t="shared" si="34"/>
        <v>94150</v>
      </c>
      <c r="I85" s="10">
        <f t="shared" si="34"/>
        <v>150000</v>
      </c>
      <c r="J85" s="10">
        <f t="shared" si="34"/>
        <v>0</v>
      </c>
      <c r="K85" s="10">
        <f t="shared" si="34"/>
        <v>0</v>
      </c>
      <c r="L85" s="10">
        <f t="shared" si="34"/>
        <v>0</v>
      </c>
      <c r="M85" s="10">
        <f t="shared" si="34"/>
        <v>0</v>
      </c>
      <c r="N85" s="10">
        <f t="shared" si="34"/>
        <v>0</v>
      </c>
      <c r="O85" s="10">
        <f t="shared" si="34"/>
        <v>0</v>
      </c>
      <c r="P85" s="10">
        <f t="shared" si="1"/>
        <v>6000000</v>
      </c>
    </row>
    <row r="86" spans="1:16" ht="21" customHeight="1" x14ac:dyDescent="0.2">
      <c r="A86" s="6">
        <v>3710000</v>
      </c>
      <c r="B86" s="6"/>
      <c r="C86" s="26"/>
      <c r="D86" s="9" t="s">
        <v>81</v>
      </c>
      <c r="E86" s="10">
        <f>E85</f>
        <v>6000000</v>
      </c>
      <c r="F86" s="10">
        <f>F85</f>
        <v>4350000</v>
      </c>
      <c r="G86" s="10">
        <f t="shared" ref="G86:O86" si="35">G85</f>
        <v>3230000</v>
      </c>
      <c r="H86" s="10">
        <f t="shared" si="35"/>
        <v>94150</v>
      </c>
      <c r="I86" s="10">
        <f t="shared" si="35"/>
        <v>150000</v>
      </c>
      <c r="J86" s="10">
        <f t="shared" si="35"/>
        <v>0</v>
      </c>
      <c r="K86" s="10">
        <f t="shared" si="35"/>
        <v>0</v>
      </c>
      <c r="L86" s="10">
        <f t="shared" si="35"/>
        <v>0</v>
      </c>
      <c r="M86" s="10">
        <f t="shared" si="35"/>
        <v>0</v>
      </c>
      <c r="N86" s="10">
        <f t="shared" si="35"/>
        <v>0</v>
      </c>
      <c r="O86" s="10">
        <f t="shared" si="35"/>
        <v>0</v>
      </c>
      <c r="P86" s="10">
        <f t="shared" si="1"/>
        <v>6000000</v>
      </c>
    </row>
    <row r="87" spans="1:16" ht="38.25" x14ac:dyDescent="0.2">
      <c r="A87" s="24">
        <v>3710160</v>
      </c>
      <c r="B87" s="33" t="s">
        <v>89</v>
      </c>
      <c r="C87" s="33" t="s">
        <v>21</v>
      </c>
      <c r="D87" s="23" t="s">
        <v>90</v>
      </c>
      <c r="E87" s="14">
        <f t="shared" ref="E87" si="36">F87+I87</f>
        <v>4500000</v>
      </c>
      <c r="F87" s="32">
        <v>4350000</v>
      </c>
      <c r="G87" s="32">
        <v>3230000</v>
      </c>
      <c r="H87" s="32">
        <v>94150</v>
      </c>
      <c r="I87" s="32">
        <v>150000</v>
      </c>
      <c r="J87" s="14">
        <f t="shared" ref="J87" si="37">L87+O87</f>
        <v>0</v>
      </c>
      <c r="K87" s="32"/>
      <c r="L87" s="32"/>
      <c r="M87" s="32"/>
      <c r="N87" s="32"/>
      <c r="O87" s="32"/>
      <c r="P87" s="14">
        <f t="shared" si="1"/>
        <v>4500000</v>
      </c>
    </row>
    <row r="88" spans="1:16" ht="18.75" customHeight="1" x14ac:dyDescent="0.2">
      <c r="A88" s="22" t="s">
        <v>106</v>
      </c>
      <c r="B88" s="11">
        <v>8710</v>
      </c>
      <c r="C88" s="12" t="s">
        <v>25</v>
      </c>
      <c r="D88" s="13" t="s">
        <v>107</v>
      </c>
      <c r="E88" s="14">
        <v>1500000</v>
      </c>
      <c r="F88" s="15"/>
      <c r="G88" s="15"/>
      <c r="H88" s="15"/>
      <c r="I88" s="15"/>
      <c r="J88" s="14">
        <f>L88+O88</f>
        <v>0</v>
      </c>
      <c r="K88" s="15"/>
      <c r="L88" s="15"/>
      <c r="M88" s="15"/>
      <c r="N88" s="15"/>
      <c r="O88" s="15"/>
      <c r="P88" s="14">
        <f t="shared" si="1"/>
        <v>1500000</v>
      </c>
    </row>
    <row r="89" spans="1:16" x14ac:dyDescent="0.2">
      <c r="A89" s="16" t="s">
        <v>59</v>
      </c>
      <c r="B89" s="17" t="s">
        <v>59</v>
      </c>
      <c r="C89" s="18" t="s">
        <v>59</v>
      </c>
      <c r="D89" s="19" t="s">
        <v>60</v>
      </c>
      <c r="E89" s="10">
        <f t="shared" ref="E89:P89" si="38">E14+E39+E67+E56+E85+E76</f>
        <v>303902300</v>
      </c>
      <c r="F89" s="10">
        <f t="shared" si="38"/>
        <v>283993400</v>
      </c>
      <c r="G89" s="10">
        <f t="shared" si="38"/>
        <v>147082100</v>
      </c>
      <c r="H89" s="10">
        <f t="shared" si="38"/>
        <v>28407250</v>
      </c>
      <c r="I89" s="10">
        <f t="shared" si="38"/>
        <v>18408900</v>
      </c>
      <c r="J89" s="10">
        <f t="shared" si="38"/>
        <v>16880540</v>
      </c>
      <c r="K89" s="10">
        <f t="shared" si="38"/>
        <v>9500000</v>
      </c>
      <c r="L89" s="10">
        <f t="shared" si="38"/>
        <v>7380540</v>
      </c>
      <c r="M89" s="10">
        <f t="shared" si="38"/>
        <v>674666</v>
      </c>
      <c r="N89" s="10">
        <f t="shared" si="38"/>
        <v>90000</v>
      </c>
      <c r="O89" s="10">
        <f t="shared" si="38"/>
        <v>9500000</v>
      </c>
      <c r="P89" s="10">
        <f t="shared" si="38"/>
        <v>320782840</v>
      </c>
    </row>
    <row r="90" spans="1:16" x14ac:dyDescent="0.2">
      <c r="A90" s="27"/>
      <c r="B90" s="28"/>
      <c r="C90" s="29"/>
      <c r="D90" s="30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</row>
    <row r="91" spans="1:16" x14ac:dyDescent="0.2">
      <c r="A91" s="27"/>
      <c r="B91" s="28"/>
      <c r="C91" s="29"/>
      <c r="D91" s="30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</row>
    <row r="92" spans="1:16" x14ac:dyDescent="0.2">
      <c r="A92" s="27"/>
      <c r="B92" s="28"/>
      <c r="C92" s="29"/>
      <c r="D92" s="30" t="s">
        <v>165</v>
      </c>
      <c r="E92" s="31"/>
      <c r="F92" s="31"/>
      <c r="G92" s="31"/>
      <c r="H92" s="31"/>
      <c r="I92" s="31"/>
      <c r="J92" s="31"/>
      <c r="K92" s="42" t="s">
        <v>88</v>
      </c>
      <c r="L92" s="43"/>
      <c r="M92" s="31"/>
      <c r="N92" s="31"/>
      <c r="O92" s="31"/>
      <c r="P92" s="31"/>
    </row>
    <row r="93" spans="1:16" ht="0.75" customHeight="1" x14ac:dyDescent="0.2">
      <c r="A93" s="27"/>
      <c r="B93" s="28"/>
      <c r="C93" s="29"/>
      <c r="D93" s="30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</row>
    <row r="96" spans="1:16" x14ac:dyDescent="0.2">
      <c r="B96" s="3"/>
      <c r="I96" s="3"/>
    </row>
  </sheetData>
  <mergeCells count="23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K92:L92"/>
    <mergeCell ref="J10:J12"/>
    <mergeCell ref="K10:K12"/>
    <mergeCell ref="L10:L12"/>
    <mergeCell ref="M10:N10"/>
    <mergeCell ref="M11:M12"/>
    <mergeCell ref="N11:N12"/>
  </mergeCells>
  <pageMargins left="0.19685039370078741" right="0.19685039370078741" top="0.39370078740157483" bottom="0.19685039370078741" header="0" footer="0"/>
  <pageSetup paperSize="9" scale="6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budget4</dc:creator>
  <cp:lastModifiedBy>budget4</cp:lastModifiedBy>
  <cp:lastPrinted>2025-11-24T10:47:42Z</cp:lastPrinted>
  <dcterms:created xsi:type="dcterms:W3CDTF">2020-12-09T11:16:46Z</dcterms:created>
  <dcterms:modified xsi:type="dcterms:W3CDTF">2025-11-25T08:24:48Z</dcterms:modified>
</cp:coreProperties>
</file>